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drawings/drawing10.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t-takeyama\Desktop\Mドライブの代わり\令和８年度\舗装修繕工事関係\"/>
    </mc:Choice>
  </mc:AlternateContent>
  <xr:revisionPtr revIDLastSave="0" documentId="8_{008B17C6-7086-47E1-A888-0406DFF0FD5F}" xr6:coauthVersionLast="47" xr6:coauthVersionMax="47" xr10:uidLastSave="{00000000-0000-0000-0000-000000000000}"/>
  <workbookProtection workbookAlgorithmName="SHA-512" workbookHashValue="1cYhcp5RRMVkV/FzGlkNO+7nv0rtFLQD+I0BnqXzpWUNlg+jB+1/0kuvyV/1gXg6T0z7EIcEpWsnYIBRRnCWMQ==" workbookSaltValue="MIepiLXEMPoRhmaAjDGy5g==" workbookSpinCount="100000" lockStructure="1"/>
  <bookViews>
    <workbookView xWindow="-108" yWindow="-108" windowWidth="23256" windowHeight="12456" firstSheet="1" activeTab="1" xr2:uid="{00000000-000D-0000-FFFF-FFFF00000000}"/>
  </bookViews>
  <sheets>
    <sheet name="工事情報入力" sheetId="79" state="hidden" r:id="rId1"/>
    <sheet name="工事費内訳書" sheetId="78" r:id="rId2"/>
    <sheet name="MainMenu" sheetId="1" state="hidden" r:id="rId3"/>
    <sheet name="List" sheetId="2" state="hidden" r:id="rId4"/>
    <sheet name="INI" sheetId="3" state="hidden" r:id="rId5"/>
    <sheet name="DUMMY" sheetId="4" state="hidden" r:id="rId6"/>
    <sheet name="MSG" sheetId="5" state="hidden" r:id="rId7"/>
    <sheet name="工事費内訳書元" sheetId="6" state="hidden" r:id="rId8"/>
    <sheet name="労務賃金調書" sheetId="80" r:id="rId9"/>
    <sheet name="労務賃金元" sheetId="7" state="hidden" r:id="rId10"/>
    <sheet name="比較表元" sheetId="8" state="hidden" r:id="rId11"/>
    <sheet name="数値的判断審査票元" sheetId="72" state="hidden" r:id="rId12"/>
    <sheet name="数値的判断審査票元_入札時" sheetId="74" state="hidden" r:id="rId13"/>
    <sheet name="数値的判断審査票元_電気" sheetId="73" state="hidden" r:id="rId14"/>
    <sheet name="数値的判断審査票元_審査時" sheetId="76" state="hidden" r:id="rId15"/>
    <sheet name="数値的判断審査票元_電気_入札時" sheetId="75" state="hidden" r:id="rId16"/>
    <sheet name="数値的判断審査票元_電気_審査時" sheetId="77" state="hidden" r:id="rId17"/>
  </sheets>
  <functionGroups builtInGroupCount="19"/>
  <definedNames>
    <definedName name="_xlnm.Print_Area" localSheetId="11">数値的判断審査票元!$A$1:$CY$67</definedName>
    <definedName name="_xlnm.Print_Area" localSheetId="14">数値的判断審査票元_審査時!$A$1:$CY$67</definedName>
    <definedName name="_xlnm.Print_Area" localSheetId="13">数値的判断審査票元_電気!$A$1:$CY$67</definedName>
    <definedName name="_xlnm.Print_Area" localSheetId="16">数値的判断審査票元_電気_審査時!$A$1:$CY$67</definedName>
    <definedName name="_xlnm.Print_Area" localSheetId="15">数値的判断審査票元_電気_入札時!$A$1:$CY$67</definedName>
    <definedName name="_xlnm.Print_Area" localSheetId="12">数値的判断審査票元_入札時!$A$1:$CY$67</definedName>
    <definedName name="_xlnm.Print_Area" localSheetId="9">労務賃金元!$A$1:$L$69</definedName>
    <definedName name="_xlnm.Print_Area" localSheetId="8">労務賃金調書!$A$1:$L$69</definedName>
    <definedName name="_xlnm.Print_Titles" localSheetId="9">労務賃金元!$1:$6</definedName>
    <definedName name="_xlnm.Print_Titles" localSheetId="8">労務賃金調書!$1:$6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Q70" i="80" l="1"/>
  <c r="AO70" i="80"/>
  <c r="AM70" i="80"/>
  <c r="AK70" i="80"/>
  <c r="AI70" i="80"/>
  <c r="AG70" i="80"/>
  <c r="AE70" i="80"/>
  <c r="AC70" i="80"/>
  <c r="AA70" i="80"/>
  <c r="Y70" i="80"/>
  <c r="W70" i="80"/>
  <c r="U70" i="80"/>
  <c r="S70" i="80"/>
  <c r="Q70" i="80"/>
  <c r="O70" i="80"/>
  <c r="M70" i="80"/>
  <c r="K70" i="80"/>
  <c r="I70" i="80"/>
  <c r="G70" i="80"/>
  <c r="E70" i="80"/>
  <c r="C70" i="80"/>
  <c r="A70" i="80"/>
  <c r="AC113" i="78"/>
  <c r="AC106" i="78"/>
  <c r="AC104" i="78"/>
  <c r="AC102" i="78"/>
  <c r="AC100" i="78"/>
  <c r="AC99" i="78"/>
  <c r="AC98" i="78"/>
  <c r="AC95" i="78"/>
  <c r="AC91" i="78" s="1"/>
  <c r="AC92" i="78"/>
  <c r="AC87" i="78"/>
  <c r="AC86" i="78"/>
  <c r="AC84" i="78"/>
  <c r="AC80" i="78"/>
  <c r="AC79" i="78"/>
  <c r="AC75" i="78"/>
  <c r="AC74" i="78"/>
  <c r="AC72" i="78"/>
  <c r="AC67" i="78" s="1"/>
  <c r="AC68" i="78"/>
  <c r="AC63" i="78"/>
  <c r="AC62" i="78"/>
  <c r="AC60" i="78"/>
  <c r="AC56" i="78"/>
  <c r="AC55" i="78"/>
  <c r="AC51" i="78"/>
  <c r="AC50" i="78"/>
  <c r="AC48" i="78"/>
  <c r="AC44" i="78"/>
  <c r="AC43" i="78"/>
  <c r="AC36" i="78"/>
  <c r="AC35" i="78"/>
  <c r="AC28" i="78"/>
  <c r="AC24" i="78"/>
  <c r="AC23" i="78" s="1"/>
  <c r="AB113" i="78"/>
  <c r="AB106" i="78"/>
  <c r="AB104" i="78"/>
  <c r="AB102" i="78"/>
  <c r="AB100" i="78"/>
  <c r="AB99" i="78"/>
  <c r="AB98" i="78"/>
  <c r="AB95" i="78"/>
  <c r="AB91" i="78" s="1"/>
  <c r="AB92" i="78"/>
  <c r="AB87" i="78"/>
  <c r="AB86" i="78" s="1"/>
  <c r="AB84" i="78"/>
  <c r="AB80" i="78"/>
  <c r="AB79" i="78"/>
  <c r="AB75" i="78"/>
  <c r="AB74" i="78"/>
  <c r="AB72" i="78"/>
  <c r="AB67" i="78" s="1"/>
  <c r="AB68" i="78"/>
  <c r="AB63" i="78"/>
  <c r="AB62" i="78" s="1"/>
  <c r="AB60" i="78"/>
  <c r="AB55" i="78" s="1"/>
  <c r="AB56" i="78"/>
  <c r="AB51" i="78"/>
  <c r="AB50" i="78"/>
  <c r="AB48" i="78"/>
  <c r="AB44" i="78"/>
  <c r="AB43" i="78"/>
  <c r="AB36" i="78"/>
  <c r="AB35" i="78"/>
  <c r="AB28" i="78"/>
  <c r="AB24" i="78"/>
  <c r="AB23" i="78"/>
  <c r="AA113" i="78"/>
  <c r="AA106" i="78"/>
  <c r="AA104" i="78"/>
  <c r="AA102" i="78"/>
  <c r="AA100" i="78"/>
  <c r="AA99" i="78"/>
  <c r="AA98" i="78"/>
  <c r="AA95" i="78"/>
  <c r="AA91" i="78" s="1"/>
  <c r="AA92" i="78"/>
  <c r="AA87" i="78"/>
  <c r="AA86" i="78" s="1"/>
  <c r="AA84" i="78"/>
  <c r="AA80" i="78"/>
  <c r="AA79" i="78"/>
  <c r="AA75" i="78"/>
  <c r="AA74" i="78"/>
  <c r="AA72" i="78"/>
  <c r="AA67" i="78" s="1"/>
  <c r="AA68" i="78"/>
  <c r="AA63" i="78"/>
  <c r="AA62" i="78" s="1"/>
  <c r="AA60" i="78"/>
  <c r="AA55" i="78" s="1"/>
  <c r="AA56" i="78"/>
  <c r="AA51" i="78"/>
  <c r="AA50" i="78"/>
  <c r="AA48" i="78"/>
  <c r="AA44" i="78"/>
  <c r="AA43" i="78"/>
  <c r="AA36" i="78"/>
  <c r="AA35" i="78" s="1"/>
  <c r="AA28" i="78"/>
  <c r="AA23" i="78" s="1"/>
  <c r="AA24" i="78"/>
  <c r="Z113" i="78"/>
  <c r="Z106" i="78"/>
  <c r="Z104" i="78"/>
  <c r="Z102" i="78"/>
  <c r="Z100" i="78"/>
  <c r="Z99" i="78"/>
  <c r="Z98" i="78"/>
  <c r="Z95" i="78"/>
  <c r="Z91" i="78" s="1"/>
  <c r="Z92" i="78"/>
  <c r="Z87" i="78"/>
  <c r="Z86" i="78" s="1"/>
  <c r="Z84" i="78"/>
  <c r="Z80" i="78"/>
  <c r="Z79" i="78"/>
  <c r="Z75" i="78"/>
  <c r="Z74" i="78"/>
  <c r="Z72" i="78"/>
  <c r="Z67" i="78" s="1"/>
  <c r="Z68" i="78"/>
  <c r="Z63" i="78"/>
  <c r="Z62" i="78" s="1"/>
  <c r="Z60" i="78"/>
  <c r="Z55" i="78" s="1"/>
  <c r="Z56" i="78"/>
  <c r="Z51" i="78"/>
  <c r="Z50" i="78"/>
  <c r="Z48" i="78"/>
  <c r="Z44" i="78"/>
  <c r="Z43" i="78"/>
  <c r="Z36" i="78"/>
  <c r="Z35" i="78"/>
  <c r="Z28" i="78"/>
  <c r="Z24" i="78"/>
  <c r="Z23" i="78"/>
  <c r="Y113" i="78"/>
  <c r="Y106" i="78"/>
  <c r="Y104" i="78"/>
  <c r="Y102" i="78"/>
  <c r="Y100" i="78"/>
  <c r="Y99" i="78"/>
  <c r="Y98" i="78"/>
  <c r="Y95" i="78"/>
  <c r="Y91" i="78" s="1"/>
  <c r="Y92" i="78"/>
  <c r="Y87" i="78"/>
  <c r="Y86" i="78" s="1"/>
  <c r="Y84" i="78"/>
  <c r="Y80" i="78"/>
  <c r="Y79" i="78"/>
  <c r="Y75" i="78"/>
  <c r="Y74" i="78"/>
  <c r="Y72" i="78"/>
  <c r="Y67" i="78" s="1"/>
  <c r="Y68" i="78"/>
  <c r="Y63" i="78"/>
  <c r="Y62" i="78" s="1"/>
  <c r="Y60" i="78"/>
  <c r="Y55" i="78" s="1"/>
  <c r="Y56" i="78"/>
  <c r="Y51" i="78"/>
  <c r="Y50" i="78"/>
  <c r="Y48" i="78"/>
  <c r="Y44" i="78"/>
  <c r="Y43" i="78"/>
  <c r="Y36" i="78"/>
  <c r="Y35" i="78" s="1"/>
  <c r="Y28" i="78"/>
  <c r="Y23" i="78" s="1"/>
  <c r="Y24" i="78"/>
  <c r="X113" i="78"/>
  <c r="X106" i="78"/>
  <c r="X104" i="78"/>
  <c r="X102" i="78"/>
  <c r="X100" i="78"/>
  <c r="X99" i="78"/>
  <c r="X98" i="78"/>
  <c r="X95" i="78"/>
  <c r="X92" i="78"/>
  <c r="X91" i="78"/>
  <c r="X87" i="78"/>
  <c r="X86" i="78" s="1"/>
  <c r="X84" i="78"/>
  <c r="X80" i="78"/>
  <c r="X79" i="78"/>
  <c r="X75" i="78"/>
  <c r="X74" i="78"/>
  <c r="X72" i="78"/>
  <c r="X67" i="78" s="1"/>
  <c r="X68" i="78"/>
  <c r="X63" i="78"/>
  <c r="X62" i="78"/>
  <c r="X60" i="78"/>
  <c r="X55" i="78" s="1"/>
  <c r="X56" i="78"/>
  <c r="X51" i="78"/>
  <c r="X50" i="78"/>
  <c r="X48" i="78"/>
  <c r="X44" i="78"/>
  <c r="X43" i="78"/>
  <c r="X36" i="78"/>
  <c r="X35" i="78"/>
  <c r="X28" i="78"/>
  <c r="X24" i="78"/>
  <c r="X23" i="78"/>
  <c r="W113" i="78"/>
  <c r="W106" i="78"/>
  <c r="W104" i="78"/>
  <c r="W99" i="78" s="1"/>
  <c r="W98" i="78" s="1"/>
  <c r="W102" i="78"/>
  <c r="W100" i="78"/>
  <c r="W95" i="78"/>
  <c r="W92" i="78"/>
  <c r="W91" i="78" s="1"/>
  <c r="W87" i="78"/>
  <c r="W86" i="78" s="1"/>
  <c r="W84" i="78"/>
  <c r="W79" i="78" s="1"/>
  <c r="W80" i="78"/>
  <c r="W75" i="78"/>
  <c r="W74" i="78"/>
  <c r="W72" i="78"/>
  <c r="W68" i="78"/>
  <c r="W67" i="78"/>
  <c r="W63" i="78"/>
  <c r="W62" i="78"/>
  <c r="W60" i="78"/>
  <c r="W55" i="78" s="1"/>
  <c r="W56" i="78"/>
  <c r="W51" i="78"/>
  <c r="W50" i="78"/>
  <c r="W48" i="78"/>
  <c r="W43" i="78" s="1"/>
  <c r="W44" i="78"/>
  <c r="W36" i="78"/>
  <c r="W35" i="78"/>
  <c r="W28" i="78"/>
  <c r="W24" i="78"/>
  <c r="W23" i="78"/>
  <c r="V113" i="78"/>
  <c r="V106" i="78"/>
  <c r="V104" i="78"/>
  <c r="V99" i="78" s="1"/>
  <c r="V98" i="78" s="1"/>
  <c r="V102" i="78"/>
  <c r="V100" i="78"/>
  <c r="V95" i="78"/>
  <c r="V92" i="78"/>
  <c r="V91" i="78" s="1"/>
  <c r="V87" i="78"/>
  <c r="V86" i="78" s="1"/>
  <c r="V84" i="78"/>
  <c r="V80" i="78"/>
  <c r="V79" i="78" s="1"/>
  <c r="V75" i="78"/>
  <c r="V74" i="78"/>
  <c r="V72" i="78"/>
  <c r="V68" i="78"/>
  <c r="V67" i="78"/>
  <c r="V63" i="78"/>
  <c r="V62" i="78" s="1"/>
  <c r="V60" i="78"/>
  <c r="V55" i="78" s="1"/>
  <c r="V56" i="78"/>
  <c r="V51" i="78"/>
  <c r="V50" i="78" s="1"/>
  <c r="V48" i="78"/>
  <c r="V44" i="78"/>
  <c r="V43" i="78" s="1"/>
  <c r="V36" i="78"/>
  <c r="V35" i="78"/>
  <c r="V28" i="78"/>
  <c r="V23" i="78" s="1"/>
  <c r="V24" i="78"/>
  <c r="U113" i="78"/>
  <c r="U106" i="78"/>
  <c r="U104" i="78"/>
  <c r="U99" i="78" s="1"/>
  <c r="U98" i="78" s="1"/>
  <c r="U102" i="78"/>
  <c r="U100" i="78"/>
  <c r="U95" i="78"/>
  <c r="U91" i="78" s="1"/>
  <c r="U92" i="78"/>
  <c r="U87" i="78"/>
  <c r="U86" i="78"/>
  <c r="U84" i="78"/>
  <c r="U80" i="78"/>
  <c r="U79" i="78"/>
  <c r="U75" i="78"/>
  <c r="U74" i="78"/>
  <c r="U72" i="78"/>
  <c r="U68" i="78"/>
  <c r="U67" i="78"/>
  <c r="U63" i="78"/>
  <c r="U62" i="78" s="1"/>
  <c r="U60" i="78"/>
  <c r="U56" i="78"/>
  <c r="U55" i="78" s="1"/>
  <c r="U51" i="78"/>
  <c r="U50" i="78"/>
  <c r="U48" i="78"/>
  <c r="U43" i="78" s="1"/>
  <c r="U44" i="78"/>
  <c r="U36" i="78"/>
  <c r="U35" i="78"/>
  <c r="U28" i="78"/>
  <c r="U23" i="78" s="1"/>
  <c r="U24" i="78"/>
  <c r="T113" i="78"/>
  <c r="T106" i="78"/>
  <c r="T104" i="78"/>
  <c r="T102" i="78"/>
  <c r="T99" i="78" s="1"/>
  <c r="T98" i="78" s="1"/>
  <c r="T100" i="78"/>
  <c r="T95" i="78"/>
  <c r="T91" i="78" s="1"/>
  <c r="T92" i="78"/>
  <c r="T87" i="78"/>
  <c r="T86" i="78"/>
  <c r="T84" i="78"/>
  <c r="T79" i="78" s="1"/>
  <c r="T80" i="78"/>
  <c r="T75" i="78"/>
  <c r="T74" i="78"/>
  <c r="T72" i="78"/>
  <c r="T68" i="78"/>
  <c r="T67" i="78"/>
  <c r="T63" i="78"/>
  <c r="T62" i="78" s="1"/>
  <c r="T60" i="78"/>
  <c r="T56" i="78"/>
  <c r="T55" i="78" s="1"/>
  <c r="T51" i="78"/>
  <c r="T50" i="78"/>
  <c r="T48" i="78"/>
  <c r="T43" i="78" s="1"/>
  <c r="T44" i="78"/>
  <c r="T36" i="78"/>
  <c r="T35" i="78"/>
  <c r="T28" i="78"/>
  <c r="T24" i="78"/>
  <c r="T23" i="78"/>
  <c r="S113" i="78"/>
  <c r="S106" i="78"/>
  <c r="S104" i="78"/>
  <c r="S102" i="78"/>
  <c r="S99" i="78" s="1"/>
  <c r="S98" i="78" s="1"/>
  <c r="S100" i="78"/>
  <c r="S95" i="78"/>
  <c r="S91" i="78" s="1"/>
  <c r="S92" i="78"/>
  <c r="S87" i="78"/>
  <c r="S86" i="78" s="1"/>
  <c r="S84" i="78"/>
  <c r="S80" i="78"/>
  <c r="S79" i="78"/>
  <c r="S75" i="78"/>
  <c r="S74" i="78"/>
  <c r="S72" i="78"/>
  <c r="S68" i="78"/>
  <c r="S63" i="78"/>
  <c r="S62" i="78" s="1"/>
  <c r="S60" i="78"/>
  <c r="S55" i="78" s="1"/>
  <c r="S56" i="78"/>
  <c r="S51" i="78"/>
  <c r="S50" i="78"/>
  <c r="S48" i="78"/>
  <c r="S44" i="78"/>
  <c r="S43" i="78"/>
  <c r="S36" i="78"/>
  <c r="S35" i="78"/>
  <c r="S28" i="78"/>
  <c r="S24" i="78"/>
  <c r="S23" i="78"/>
  <c r="R113" i="78"/>
  <c r="R106" i="78"/>
  <c r="R104" i="78"/>
  <c r="R99" i="78" s="1"/>
  <c r="R98" i="78" s="1"/>
  <c r="R102" i="78"/>
  <c r="R100" i="78"/>
  <c r="R95" i="78"/>
  <c r="R91" i="78" s="1"/>
  <c r="R92" i="78"/>
  <c r="R87" i="78"/>
  <c r="R86" i="78"/>
  <c r="R84" i="78"/>
  <c r="R79" i="78" s="1"/>
  <c r="R80" i="78"/>
  <c r="R75" i="78"/>
  <c r="R74" i="78"/>
  <c r="R72" i="78"/>
  <c r="R68" i="78"/>
  <c r="R67" i="78"/>
  <c r="R63" i="78"/>
  <c r="R62" i="78" s="1"/>
  <c r="R60" i="78"/>
  <c r="R56" i="78"/>
  <c r="R55" i="78"/>
  <c r="R51" i="78"/>
  <c r="R50" i="78" s="1"/>
  <c r="R48" i="78"/>
  <c r="R43" i="78" s="1"/>
  <c r="R44" i="78"/>
  <c r="R36" i="78"/>
  <c r="R35" i="78"/>
  <c r="R28" i="78"/>
  <c r="R23" i="78" s="1"/>
  <c r="R24" i="78"/>
  <c r="Q113" i="78"/>
  <c r="Q106" i="78"/>
  <c r="Q104" i="78"/>
  <c r="Q102" i="78"/>
  <c r="Q100" i="78"/>
  <c r="Q99" i="78" s="1"/>
  <c r="Q98" i="78" s="1"/>
  <c r="Q95" i="78"/>
  <c r="Q91" i="78" s="1"/>
  <c r="Q92" i="78"/>
  <c r="Q87" i="78"/>
  <c r="Q86" i="78" s="1"/>
  <c r="Q84" i="78"/>
  <c r="Q79" i="78" s="1"/>
  <c r="Q80" i="78"/>
  <c r="Q75" i="78"/>
  <c r="Q74" i="78" s="1"/>
  <c r="Q72" i="78"/>
  <c r="Q68" i="78"/>
  <c r="Q67" i="78"/>
  <c r="Q63" i="78"/>
  <c r="Q62" i="78" s="1"/>
  <c r="Q60" i="78"/>
  <c r="Q55" i="78" s="1"/>
  <c r="Q56" i="78"/>
  <c r="Q51" i="78"/>
  <c r="Q50" i="78" s="1"/>
  <c r="Q48" i="78"/>
  <c r="Q43" i="78" s="1"/>
  <c r="Q44" i="78"/>
  <c r="Q36" i="78"/>
  <c r="Q35" i="78"/>
  <c r="Q28" i="78"/>
  <c r="Q23" i="78" s="1"/>
  <c r="Q24" i="78"/>
  <c r="P113" i="78"/>
  <c r="P106" i="78"/>
  <c r="P104" i="78"/>
  <c r="P99" i="78" s="1"/>
  <c r="P98" i="78" s="1"/>
  <c r="P102" i="78"/>
  <c r="P100" i="78"/>
  <c r="P95" i="78"/>
  <c r="P91" i="78" s="1"/>
  <c r="P92" i="78"/>
  <c r="P87" i="78"/>
  <c r="P86" i="78" s="1"/>
  <c r="P84" i="78"/>
  <c r="P80" i="78"/>
  <c r="P79" i="78"/>
  <c r="P75" i="78"/>
  <c r="P74" i="78" s="1"/>
  <c r="P72" i="78"/>
  <c r="P68" i="78"/>
  <c r="P67" i="78"/>
  <c r="P63" i="78"/>
  <c r="P62" i="78" s="1"/>
  <c r="P60" i="78"/>
  <c r="P56" i="78"/>
  <c r="P55" i="78"/>
  <c r="P51" i="78"/>
  <c r="P50" i="78"/>
  <c r="P48" i="78"/>
  <c r="P43" i="78" s="1"/>
  <c r="P44" i="78"/>
  <c r="P36" i="78"/>
  <c r="P35" i="78"/>
  <c r="P28" i="78"/>
  <c r="P23" i="78" s="1"/>
  <c r="P24" i="78"/>
  <c r="O113" i="78"/>
  <c r="O106" i="78"/>
  <c r="O104" i="78"/>
  <c r="O99" i="78" s="1"/>
  <c r="O98" i="78" s="1"/>
  <c r="O102" i="78"/>
  <c r="O100" i="78"/>
  <c r="O95" i="78"/>
  <c r="O92" i="78"/>
  <c r="O91" i="78"/>
  <c r="O87" i="78"/>
  <c r="O86" i="78" s="1"/>
  <c r="O84" i="78"/>
  <c r="O79" i="78" s="1"/>
  <c r="O80" i="78"/>
  <c r="O75" i="78"/>
  <c r="O74" i="78"/>
  <c r="O72" i="78"/>
  <c r="O68" i="78"/>
  <c r="O67" i="78"/>
  <c r="O63" i="78"/>
  <c r="O62" i="78"/>
  <c r="O60" i="78"/>
  <c r="O55" i="78" s="1"/>
  <c r="O56" i="78"/>
  <c r="O51" i="78"/>
  <c r="O50" i="78" s="1"/>
  <c r="O48" i="78"/>
  <c r="O44" i="78"/>
  <c r="O43" i="78"/>
  <c r="O36" i="78"/>
  <c r="O35" i="78"/>
  <c r="O28" i="78"/>
  <c r="O24" i="78"/>
  <c r="O23" i="78"/>
  <c r="N113" i="78"/>
  <c r="N106" i="78"/>
  <c r="N104" i="78"/>
  <c r="N99" i="78" s="1"/>
  <c r="N98" i="78" s="1"/>
  <c r="N102" i="78"/>
  <c r="N100" i="78"/>
  <c r="N95" i="78"/>
  <c r="N92" i="78"/>
  <c r="N91" i="78" s="1"/>
  <c r="N87" i="78"/>
  <c r="N86" i="78"/>
  <c r="N84" i="78"/>
  <c r="N79" i="78" s="1"/>
  <c r="N80" i="78"/>
  <c r="N75" i="78"/>
  <c r="N74" i="78"/>
  <c r="N72" i="78"/>
  <c r="N68" i="78"/>
  <c r="N67" i="78"/>
  <c r="N63" i="78"/>
  <c r="N62" i="78" s="1"/>
  <c r="N60" i="78"/>
  <c r="N56" i="78"/>
  <c r="N55" i="78"/>
  <c r="N51" i="78"/>
  <c r="N50" i="78" s="1"/>
  <c r="N48" i="78"/>
  <c r="N44" i="78"/>
  <c r="N43" i="78" s="1"/>
  <c r="N36" i="78"/>
  <c r="N35" i="78"/>
  <c r="N28" i="78"/>
  <c r="N23" i="78" s="1"/>
  <c r="N24" i="78"/>
  <c r="M113" i="78"/>
  <c r="M106" i="78"/>
  <c r="M104" i="78"/>
  <c r="M99" i="78" s="1"/>
  <c r="M98" i="78" s="1"/>
  <c r="M102" i="78"/>
  <c r="M100" i="78"/>
  <c r="M95" i="78"/>
  <c r="M92" i="78"/>
  <c r="M91" i="78"/>
  <c r="M87" i="78"/>
  <c r="M86" i="78" s="1"/>
  <c r="M84" i="78"/>
  <c r="M80" i="78"/>
  <c r="M79" i="78"/>
  <c r="M75" i="78"/>
  <c r="M74" i="78" s="1"/>
  <c r="M72" i="78"/>
  <c r="M68" i="78"/>
  <c r="M67" i="78"/>
  <c r="M63" i="78"/>
  <c r="M62" i="78"/>
  <c r="M60" i="78"/>
  <c r="M56" i="78"/>
  <c r="M55" i="78" s="1"/>
  <c r="M51" i="78"/>
  <c r="M50" i="78"/>
  <c r="M48" i="78"/>
  <c r="M43" i="78" s="1"/>
  <c r="M44" i="78"/>
  <c r="M36" i="78"/>
  <c r="M35" i="78"/>
  <c r="M28" i="78"/>
  <c r="M24" i="78"/>
  <c r="M23" i="78"/>
  <c r="L113" i="78"/>
  <c r="L106" i="78"/>
  <c r="L104" i="78"/>
  <c r="L99" i="78" s="1"/>
  <c r="L98" i="78" s="1"/>
  <c r="L102" i="78"/>
  <c r="L100" i="78"/>
  <c r="L95" i="78"/>
  <c r="L92" i="78"/>
  <c r="L91" i="78" s="1"/>
  <c r="L87" i="78"/>
  <c r="L86" i="78" s="1"/>
  <c r="L84" i="78"/>
  <c r="L80" i="78"/>
  <c r="L79" i="78"/>
  <c r="L75" i="78"/>
  <c r="L74" i="78"/>
  <c r="L72" i="78"/>
  <c r="L68" i="78"/>
  <c r="L67" i="78"/>
  <c r="L63" i="78"/>
  <c r="L62" i="78" s="1"/>
  <c r="L60" i="78"/>
  <c r="L56" i="78"/>
  <c r="L55" i="78"/>
  <c r="L51" i="78"/>
  <c r="L50" i="78"/>
  <c r="L48" i="78"/>
  <c r="L44" i="78"/>
  <c r="L43" i="78" s="1"/>
  <c r="L36" i="78"/>
  <c r="L35" i="78"/>
  <c r="L28" i="78"/>
  <c r="L23" i="78" s="1"/>
  <c r="L24" i="78"/>
  <c r="K113" i="78"/>
  <c r="K106" i="78"/>
  <c r="K104" i="78"/>
  <c r="K102" i="78"/>
  <c r="K100" i="78"/>
  <c r="K95" i="78"/>
  <c r="K92" i="78"/>
  <c r="K91" i="78" s="1"/>
  <c r="K87" i="78"/>
  <c r="K86" i="78" s="1"/>
  <c r="K84" i="78"/>
  <c r="K80" i="78"/>
  <c r="K79" i="78"/>
  <c r="K75" i="78"/>
  <c r="K74" i="78" s="1"/>
  <c r="K72" i="78"/>
  <c r="K68" i="78"/>
  <c r="K67" i="78"/>
  <c r="K63" i="78"/>
  <c r="K62" i="78" s="1"/>
  <c r="K60" i="78"/>
  <c r="K56" i="78"/>
  <c r="K55" i="78"/>
  <c r="K51" i="78"/>
  <c r="K50" i="78"/>
  <c r="K48" i="78"/>
  <c r="K44" i="78"/>
  <c r="K36" i="78"/>
  <c r="K35" i="78"/>
  <c r="K28" i="78"/>
  <c r="K23" i="78" s="1"/>
  <c r="K24" i="78"/>
  <c r="J113" i="78"/>
  <c r="J106" i="78"/>
  <c r="J104" i="78"/>
  <c r="J99" i="78" s="1"/>
  <c r="J102" i="78"/>
  <c r="J100" i="78"/>
  <c r="J95" i="78"/>
  <c r="J92" i="78"/>
  <c r="J91" i="78"/>
  <c r="J87" i="78"/>
  <c r="J84" i="78"/>
  <c r="J80" i="78"/>
  <c r="J75" i="78"/>
  <c r="J74" i="78"/>
  <c r="J72" i="78"/>
  <c r="J68" i="78"/>
  <c r="J67" i="78"/>
  <c r="J63" i="78"/>
  <c r="J62" i="78"/>
  <c r="J60" i="78"/>
  <c r="J56" i="78"/>
  <c r="J55" i="78"/>
  <c r="J51" i="78"/>
  <c r="J50" i="78" s="1"/>
  <c r="J48" i="78"/>
  <c r="J44" i="78"/>
  <c r="J43" i="78" s="1"/>
  <c r="J36" i="78"/>
  <c r="J35" i="78"/>
  <c r="J28" i="78"/>
  <c r="J24" i="78"/>
  <c r="J23" i="78"/>
  <c r="H125" i="78"/>
  <c r="H123" i="78"/>
  <c r="H122" i="78"/>
  <c r="H121" i="78"/>
  <c r="H120" i="78"/>
  <c r="H119" i="78"/>
  <c r="H118" i="78"/>
  <c r="H117" i="78"/>
  <c r="H116" i="78"/>
  <c r="H115" i="78"/>
  <c r="H114" i="78"/>
  <c r="H111" i="78"/>
  <c r="H110" i="78"/>
  <c r="H109" i="78"/>
  <c r="H108" i="78"/>
  <c r="H107" i="78"/>
  <c r="H105" i="78"/>
  <c r="H103" i="78"/>
  <c r="H101" i="78"/>
  <c r="H96" i="78"/>
  <c r="H94" i="78"/>
  <c r="H93" i="78"/>
  <c r="H90" i="78"/>
  <c r="H89" i="78"/>
  <c r="H88" i="78"/>
  <c r="H85" i="78"/>
  <c r="H83" i="78"/>
  <c r="H82" i="78"/>
  <c r="H81" i="78"/>
  <c r="H78" i="78"/>
  <c r="H77" i="78"/>
  <c r="H76" i="78"/>
  <c r="H73" i="78"/>
  <c r="H71" i="78"/>
  <c r="H70" i="78"/>
  <c r="H69" i="78"/>
  <c r="H66" i="78"/>
  <c r="H65" i="78"/>
  <c r="H64" i="78"/>
  <c r="H61" i="78"/>
  <c r="H59" i="78"/>
  <c r="H58" i="78"/>
  <c r="H57" i="78"/>
  <c r="H54" i="78"/>
  <c r="H53" i="78"/>
  <c r="H52" i="78"/>
  <c r="H49" i="78"/>
  <c r="H47" i="78"/>
  <c r="H46" i="78"/>
  <c r="H45" i="78"/>
  <c r="H42" i="78"/>
  <c r="H41" i="78"/>
  <c r="H40" i="78"/>
  <c r="H39" i="78"/>
  <c r="H38" i="78"/>
  <c r="H37" i="78"/>
  <c r="H34" i="78"/>
  <c r="H33" i="78"/>
  <c r="H32" i="78"/>
  <c r="H31" i="78"/>
  <c r="H30" i="78"/>
  <c r="H29" i="78"/>
  <c r="H27" i="78"/>
  <c r="H26" i="78"/>
  <c r="H25" i="78"/>
  <c r="I132" i="78"/>
  <c r="I131" i="78"/>
  <c r="I130" i="78"/>
  <c r="I128" i="78"/>
  <c r="I21" i="78"/>
  <c r="I127" i="78"/>
  <c r="I126" i="78"/>
  <c r="I124" i="78"/>
  <c r="I112" i="78"/>
  <c r="I98" i="78"/>
  <c r="I97" i="78"/>
  <c r="I22" i="78"/>
  <c r="I23" i="78"/>
  <c r="I35" i="78"/>
  <c r="I43" i="78"/>
  <c r="I50" i="78"/>
  <c r="I55" i="78"/>
  <c r="I62" i="78"/>
  <c r="I67" i="78"/>
  <c r="I74" i="78"/>
  <c r="I79" i="78"/>
  <c r="I86" i="78"/>
  <c r="I91" i="78"/>
  <c r="I99" i="78"/>
  <c r="I24" i="78"/>
  <c r="I28" i="78"/>
  <c r="I36" i="78"/>
  <c r="I44" i="78"/>
  <c r="I48" i="78"/>
  <c r="I51" i="78"/>
  <c r="I56" i="78"/>
  <c r="I60" i="78"/>
  <c r="I63" i="78"/>
  <c r="I68" i="78"/>
  <c r="I72" i="78"/>
  <c r="I75" i="78"/>
  <c r="I80" i="78"/>
  <c r="I84" i="78"/>
  <c r="I87" i="78"/>
  <c r="I92" i="78"/>
  <c r="I95" i="78"/>
  <c r="I100" i="78"/>
  <c r="I102" i="78"/>
  <c r="I104" i="78"/>
  <c r="I106" i="78"/>
  <c r="I113" i="78"/>
  <c r="G6" i="78"/>
  <c r="G4" i="78"/>
  <c r="AC20" i="78"/>
  <c r="AB20" i="78"/>
  <c r="AA20" i="78"/>
  <c r="Z20" i="78"/>
  <c r="Y20" i="78"/>
  <c r="X20" i="78"/>
  <c r="W20" i="78"/>
  <c r="V20" i="78"/>
  <c r="U20" i="78"/>
  <c r="T20" i="78"/>
  <c r="S20" i="78"/>
  <c r="R20" i="78"/>
  <c r="Q20" i="78"/>
  <c r="P20" i="78"/>
  <c r="O20" i="78"/>
  <c r="N20" i="78"/>
  <c r="M20" i="78"/>
  <c r="L20" i="78"/>
  <c r="K20" i="78"/>
  <c r="J20" i="78"/>
  <c r="I20" i="78"/>
  <c r="M6" i="78"/>
  <c r="N6" i="78" s="1"/>
  <c r="O6" i="78" s="1"/>
  <c r="M5" i="78"/>
  <c r="N5" i="78" s="1"/>
  <c r="O5" i="78" s="1"/>
  <c r="M4" i="78"/>
  <c r="N4" i="78" s="1"/>
  <c r="O4" i="78" s="1"/>
  <c r="M3" i="78"/>
  <c r="N3" i="78" s="1"/>
  <c r="O3" i="78" s="1"/>
  <c r="S2" i="78"/>
  <c r="M2" i="78"/>
  <c r="N2" i="78" s="1"/>
  <c r="O2" i="78" s="1"/>
  <c r="M1" i="78"/>
  <c r="N1" i="78" s="1"/>
  <c r="O1" i="78" s="1"/>
  <c r="C58" i="77"/>
  <c r="CQ55" i="77"/>
  <c r="BM52" i="77"/>
  <c r="BA52" i="77"/>
  <c r="E44" i="77"/>
  <c r="CW52" i="77"/>
  <c r="CK58" i="77"/>
  <c r="BA58" i="77"/>
  <c r="Q55" i="77"/>
  <c r="CY21" i="77"/>
  <c r="CY69" i="77" s="1"/>
  <c r="CX21" i="77"/>
  <c r="CX69" i="77" s="1"/>
  <c r="CW21" i="77"/>
  <c r="CW69" i="77" s="1"/>
  <c r="CV21" i="77"/>
  <c r="CV69" i="77" s="1"/>
  <c r="CU21" i="77"/>
  <c r="CU69" i="77" s="1"/>
  <c r="CT21" i="77"/>
  <c r="CT69" i="77" s="1"/>
  <c r="CS21" i="77"/>
  <c r="CS69" i="77" s="1"/>
  <c r="CR21" i="77"/>
  <c r="CR69" i="77" s="1"/>
  <c r="CQ21" i="77"/>
  <c r="CQ69" i="77" s="1"/>
  <c r="CP21" i="77"/>
  <c r="CP69" i="77" s="1"/>
  <c r="CO21" i="77"/>
  <c r="CO69" i="77" s="1"/>
  <c r="CN21" i="77"/>
  <c r="CN69" i="77" s="1"/>
  <c r="CM21" i="77"/>
  <c r="CM69" i="77" s="1"/>
  <c r="CL21" i="77"/>
  <c r="CL69" i="77" s="1"/>
  <c r="CK21" i="77"/>
  <c r="CK69" i="77" s="1"/>
  <c r="CJ21" i="77"/>
  <c r="CJ69" i="77" s="1"/>
  <c r="CI21" i="77"/>
  <c r="CI69" i="77" s="1"/>
  <c r="CH21" i="77"/>
  <c r="CH69" i="77" s="1"/>
  <c r="CG21" i="77"/>
  <c r="CG69" i="77" s="1"/>
  <c r="CF21" i="77"/>
  <c r="CF69" i="77" s="1"/>
  <c r="CE21" i="77"/>
  <c r="CE69" i="77" s="1"/>
  <c r="CD21" i="77"/>
  <c r="CD69" i="77" s="1"/>
  <c r="CC21" i="77"/>
  <c r="CC69" i="77" s="1"/>
  <c r="CB21" i="77"/>
  <c r="CB69" i="77" s="1"/>
  <c r="CA21" i="77"/>
  <c r="CA69" i="77" s="1"/>
  <c r="BZ21" i="77"/>
  <c r="BZ69" i="77" s="1"/>
  <c r="BY21" i="77"/>
  <c r="BY69" i="77" s="1"/>
  <c r="BX21" i="77"/>
  <c r="BX69" i="77" s="1"/>
  <c r="BW21" i="77"/>
  <c r="BW69" i="77" s="1"/>
  <c r="BV21" i="77"/>
  <c r="BV69" i="77" s="1"/>
  <c r="BU21" i="77"/>
  <c r="BU69" i="77" s="1"/>
  <c r="BT21" i="77"/>
  <c r="BT69" i="77" s="1"/>
  <c r="BS21" i="77"/>
  <c r="BS69" i="77" s="1"/>
  <c r="BR21" i="77"/>
  <c r="BR69" i="77" s="1"/>
  <c r="BQ21" i="77"/>
  <c r="BQ69" i="77" s="1"/>
  <c r="BP21" i="77"/>
  <c r="BP69" i="77" s="1"/>
  <c r="BO21" i="77"/>
  <c r="BO69" i="77" s="1"/>
  <c r="BN21" i="77"/>
  <c r="BN69" i="77" s="1"/>
  <c r="BM21" i="77"/>
  <c r="BM69" i="77" s="1"/>
  <c r="BL21" i="77"/>
  <c r="BL69" i="77" s="1"/>
  <c r="BK21" i="77"/>
  <c r="BK69" i="77" s="1"/>
  <c r="BJ21" i="77"/>
  <c r="BJ69" i="77" s="1"/>
  <c r="BI21" i="77"/>
  <c r="BI69" i="77" s="1"/>
  <c r="BH21" i="77"/>
  <c r="BH69" i="77" s="1"/>
  <c r="BG21" i="77"/>
  <c r="BG69" i="77" s="1"/>
  <c r="BF21" i="77"/>
  <c r="BF69" i="77" s="1"/>
  <c r="BE21" i="77"/>
  <c r="BE69" i="77" s="1"/>
  <c r="BD21" i="77"/>
  <c r="BD69" i="77" s="1"/>
  <c r="BC21" i="77"/>
  <c r="BC69" i="77" s="1"/>
  <c r="BB21" i="77"/>
  <c r="BB69" i="77" s="1"/>
  <c r="BA21" i="77"/>
  <c r="BA69" i="77" s="1"/>
  <c r="AZ21" i="77"/>
  <c r="AZ69" i="77" s="1"/>
  <c r="AY21" i="77"/>
  <c r="AY69" i="77" s="1"/>
  <c r="AX21" i="77"/>
  <c r="AX69" i="77" s="1"/>
  <c r="AW21" i="77"/>
  <c r="AW69" i="77" s="1"/>
  <c r="AV21" i="77"/>
  <c r="AV69" i="77" s="1"/>
  <c r="AU21" i="77"/>
  <c r="AU69" i="77" s="1"/>
  <c r="AT21" i="77"/>
  <c r="AT69" i="77" s="1"/>
  <c r="AS21" i="77"/>
  <c r="AS69" i="77" s="1"/>
  <c r="AR21" i="77"/>
  <c r="AR69" i="77" s="1"/>
  <c r="AQ21" i="77"/>
  <c r="AQ69" i="77" s="1"/>
  <c r="AP21" i="77"/>
  <c r="AP69" i="77" s="1"/>
  <c r="AO21" i="77"/>
  <c r="AO69" i="77" s="1"/>
  <c r="AN21" i="77"/>
  <c r="AN69" i="77" s="1"/>
  <c r="AM21" i="77"/>
  <c r="AM69" i="77" s="1"/>
  <c r="AL21" i="77"/>
  <c r="AL69" i="77" s="1"/>
  <c r="AK21" i="77"/>
  <c r="AK69" i="77" s="1"/>
  <c r="AJ21" i="77"/>
  <c r="AJ69" i="77" s="1"/>
  <c r="AI21" i="77"/>
  <c r="AI69" i="77" s="1"/>
  <c r="AH21" i="77"/>
  <c r="AH69" i="77" s="1"/>
  <c r="AG21" i="77"/>
  <c r="AG69" i="77" s="1"/>
  <c r="AF21" i="77"/>
  <c r="AF69" i="77" s="1"/>
  <c r="AE21" i="77"/>
  <c r="AE69" i="77" s="1"/>
  <c r="AD21" i="77"/>
  <c r="AD69" i="77" s="1"/>
  <c r="AC21" i="77"/>
  <c r="AC69" i="77" s="1"/>
  <c r="AB21" i="77"/>
  <c r="AB69" i="77" s="1"/>
  <c r="AA21" i="77"/>
  <c r="AA69" i="77" s="1"/>
  <c r="Z21" i="77"/>
  <c r="Z69" i="77" s="1"/>
  <c r="Y21" i="77"/>
  <c r="Y69" i="77" s="1"/>
  <c r="X21" i="77"/>
  <c r="X69" i="77" s="1"/>
  <c r="W21" i="77"/>
  <c r="W69" i="77" s="1"/>
  <c r="V21" i="77"/>
  <c r="V69" i="77" s="1"/>
  <c r="U21" i="77"/>
  <c r="U69" i="77" s="1"/>
  <c r="T21" i="77"/>
  <c r="T69" i="77" s="1"/>
  <c r="S21" i="77"/>
  <c r="S69" i="77" s="1"/>
  <c r="R21" i="77"/>
  <c r="R69" i="77" s="1"/>
  <c r="Q21" i="77"/>
  <c r="Q69" i="77" s="1"/>
  <c r="P21" i="77"/>
  <c r="P69" i="77" s="1"/>
  <c r="O21" i="77"/>
  <c r="O69" i="77" s="1"/>
  <c r="N21" i="77"/>
  <c r="N69" i="77" s="1"/>
  <c r="M21" i="77"/>
  <c r="M69" i="77" s="1"/>
  <c r="L21" i="77"/>
  <c r="L69" i="77" s="1"/>
  <c r="K21" i="77"/>
  <c r="K69" i="77" s="1"/>
  <c r="J21" i="77"/>
  <c r="J69" i="77" s="1"/>
  <c r="I21" i="77"/>
  <c r="I69" i="77" s="1"/>
  <c r="H21" i="77"/>
  <c r="H69" i="77" s="1"/>
  <c r="G21" i="77"/>
  <c r="G69" i="77" s="1"/>
  <c r="F21" i="77"/>
  <c r="F69" i="77" s="1"/>
  <c r="E21" i="77"/>
  <c r="E69" i="77" s="1"/>
  <c r="CY20" i="77"/>
  <c r="CX20" i="77"/>
  <c r="CW20" i="77"/>
  <c r="CV20" i="77"/>
  <c r="CU20" i="77"/>
  <c r="CT20" i="77"/>
  <c r="CS20" i="77"/>
  <c r="CR20" i="77"/>
  <c r="CQ20" i="77"/>
  <c r="CP20" i="77"/>
  <c r="CO20" i="77"/>
  <c r="CN20" i="77"/>
  <c r="CM20" i="77"/>
  <c r="CL20" i="77"/>
  <c r="CK20" i="77"/>
  <c r="CJ20" i="77"/>
  <c r="CI20" i="77"/>
  <c r="CH20" i="77"/>
  <c r="CG20" i="77"/>
  <c r="CF20" i="77"/>
  <c r="CE20" i="77"/>
  <c r="CD20" i="77"/>
  <c r="CC20" i="77"/>
  <c r="CB20" i="77"/>
  <c r="CA20" i="77"/>
  <c r="BZ20" i="77"/>
  <c r="BY20" i="77"/>
  <c r="BX20" i="77"/>
  <c r="BW20" i="77"/>
  <c r="BV20" i="77"/>
  <c r="BU20" i="77"/>
  <c r="BT20" i="77"/>
  <c r="BS20" i="77"/>
  <c r="BR20" i="77"/>
  <c r="BQ20" i="77"/>
  <c r="BP20" i="77"/>
  <c r="BO20" i="77"/>
  <c r="BN20" i="77"/>
  <c r="BM20" i="77"/>
  <c r="BL20" i="77"/>
  <c r="BK20" i="77"/>
  <c r="BJ20" i="77"/>
  <c r="BI20" i="77"/>
  <c r="BH20" i="77"/>
  <c r="BG20" i="77"/>
  <c r="BF20" i="77"/>
  <c r="BE20" i="77"/>
  <c r="BD20" i="77"/>
  <c r="BC20" i="77"/>
  <c r="BB20" i="77"/>
  <c r="BA20" i="77"/>
  <c r="AZ20" i="77"/>
  <c r="AY20" i="77"/>
  <c r="AX20" i="77"/>
  <c r="AW20" i="77"/>
  <c r="AV20" i="77"/>
  <c r="AU20" i="77"/>
  <c r="AT20" i="77"/>
  <c r="AS20" i="77"/>
  <c r="AR20" i="77"/>
  <c r="AQ20" i="77"/>
  <c r="AP20" i="77"/>
  <c r="AO20" i="77"/>
  <c r="AN20" i="77"/>
  <c r="AM20" i="77"/>
  <c r="AL20" i="77"/>
  <c r="AK20" i="77"/>
  <c r="AJ20" i="77"/>
  <c r="AI20" i="77"/>
  <c r="AH20" i="77"/>
  <c r="AG20" i="77"/>
  <c r="AF20" i="77"/>
  <c r="AE20" i="77"/>
  <c r="AD20" i="77"/>
  <c r="AC20" i="77"/>
  <c r="AB20" i="77"/>
  <c r="AA20" i="77"/>
  <c r="Z20" i="77"/>
  <c r="Y20" i="77"/>
  <c r="X20" i="77"/>
  <c r="W20" i="77"/>
  <c r="V20" i="77"/>
  <c r="U20" i="77"/>
  <c r="T20" i="77"/>
  <c r="S20" i="77"/>
  <c r="R20" i="77"/>
  <c r="Q20" i="77"/>
  <c r="P20" i="77"/>
  <c r="O20" i="77"/>
  <c r="N20" i="77"/>
  <c r="M20" i="77"/>
  <c r="L20" i="77"/>
  <c r="K20" i="77"/>
  <c r="J20" i="77"/>
  <c r="I20" i="77"/>
  <c r="H20" i="77"/>
  <c r="G20" i="77"/>
  <c r="F20" i="77"/>
  <c r="E20" i="77"/>
  <c r="E45" i="77" s="1"/>
  <c r="CY18" i="77"/>
  <c r="CX18" i="77"/>
  <c r="CW18" i="77"/>
  <c r="CV18" i="77"/>
  <c r="CU18" i="77"/>
  <c r="CT18" i="77"/>
  <c r="CS18" i="77"/>
  <c r="CR18" i="77"/>
  <c r="CQ18" i="77"/>
  <c r="CP18" i="77"/>
  <c r="CO18" i="77"/>
  <c r="CN18" i="77"/>
  <c r="CM18" i="77"/>
  <c r="CL18" i="77"/>
  <c r="CK18" i="77"/>
  <c r="CJ18" i="77"/>
  <c r="CI18" i="77"/>
  <c r="CH18" i="77"/>
  <c r="CG18" i="77"/>
  <c r="CF18" i="77"/>
  <c r="CE18" i="77"/>
  <c r="CD18" i="77"/>
  <c r="CC18" i="77"/>
  <c r="CB18" i="77"/>
  <c r="CA18" i="77"/>
  <c r="BZ18" i="77"/>
  <c r="BY18" i="77"/>
  <c r="BX18" i="77"/>
  <c r="BW18" i="77"/>
  <c r="BV18" i="77"/>
  <c r="BU18" i="77"/>
  <c r="BT18" i="77"/>
  <c r="BS18" i="77"/>
  <c r="BR18" i="77"/>
  <c r="BQ18" i="77"/>
  <c r="BP18" i="77"/>
  <c r="BO18" i="77"/>
  <c r="BN18" i="77"/>
  <c r="BM18" i="77"/>
  <c r="BL18" i="77"/>
  <c r="BK18" i="77"/>
  <c r="BJ18" i="77"/>
  <c r="BI18" i="77"/>
  <c r="BH18" i="77"/>
  <c r="BG18" i="77"/>
  <c r="BF18" i="77"/>
  <c r="BE18" i="77"/>
  <c r="BD18" i="77"/>
  <c r="BC18" i="77"/>
  <c r="BB18" i="77"/>
  <c r="BA18" i="77"/>
  <c r="AZ18" i="77"/>
  <c r="AY18" i="77"/>
  <c r="AX18" i="77"/>
  <c r="AW18" i="77"/>
  <c r="AV18" i="77"/>
  <c r="AU18" i="77"/>
  <c r="AT18" i="77"/>
  <c r="AS18" i="77"/>
  <c r="AR18" i="77"/>
  <c r="AQ18" i="77"/>
  <c r="AP18" i="77"/>
  <c r="AO18" i="77"/>
  <c r="AN18" i="77"/>
  <c r="AM18" i="77"/>
  <c r="AL18" i="77"/>
  <c r="AK18" i="77"/>
  <c r="AJ18" i="77"/>
  <c r="AI18" i="77"/>
  <c r="AH18" i="77"/>
  <c r="AG18" i="77"/>
  <c r="AF18" i="77"/>
  <c r="AE18" i="77"/>
  <c r="AD18" i="77"/>
  <c r="AC18" i="77"/>
  <c r="AB18" i="77"/>
  <c r="AA18" i="77"/>
  <c r="Z18" i="77"/>
  <c r="Y18" i="77"/>
  <c r="X18" i="77"/>
  <c r="W18" i="77"/>
  <c r="V18" i="77"/>
  <c r="U18" i="77"/>
  <c r="T18" i="77"/>
  <c r="S18" i="77"/>
  <c r="R18" i="77"/>
  <c r="Q18" i="77"/>
  <c r="P18" i="77"/>
  <c r="O18" i="77"/>
  <c r="N18" i="77"/>
  <c r="M18" i="77"/>
  <c r="L18" i="77"/>
  <c r="K18" i="77"/>
  <c r="J18" i="77"/>
  <c r="I18" i="77"/>
  <c r="H18" i="77"/>
  <c r="G18" i="77"/>
  <c r="F18" i="77"/>
  <c r="E18" i="77"/>
  <c r="CY17" i="77"/>
  <c r="CY71" i="77" s="1"/>
  <c r="CX17" i="77"/>
  <c r="CX71" i="77" s="1"/>
  <c r="CX74" i="77" s="1"/>
  <c r="CW17" i="77"/>
  <c r="CW71" i="77" s="1"/>
  <c r="CW74" i="77" s="1"/>
  <c r="CV17" i="77"/>
  <c r="CV71" i="77" s="1"/>
  <c r="CV74" i="77" s="1"/>
  <c r="CU17" i="77"/>
  <c r="CU71" i="77" s="1"/>
  <c r="CU74" i="77" s="1"/>
  <c r="CT17" i="77"/>
  <c r="CT71" i="77" s="1"/>
  <c r="CT74" i="77" s="1"/>
  <c r="CS17" i="77"/>
  <c r="CS71" i="77" s="1"/>
  <c r="CR17" i="77"/>
  <c r="CR71" i="77" s="1"/>
  <c r="CR74" i="77" s="1"/>
  <c r="CQ17" i="77"/>
  <c r="CQ71" i="77" s="1"/>
  <c r="CQ74" i="77" s="1"/>
  <c r="CP17" i="77"/>
  <c r="CP71" i="77" s="1"/>
  <c r="CP74" i="77" s="1"/>
  <c r="CO17" i="77"/>
  <c r="CO71" i="77" s="1"/>
  <c r="CO74" i="77" s="1"/>
  <c r="CN17" i="77"/>
  <c r="CN71" i="77" s="1"/>
  <c r="CN74" i="77" s="1"/>
  <c r="CM17" i="77"/>
  <c r="CM71" i="77" s="1"/>
  <c r="CL17" i="77"/>
  <c r="CL71" i="77" s="1"/>
  <c r="CL74" i="77" s="1"/>
  <c r="CK17" i="77"/>
  <c r="CK71" i="77" s="1"/>
  <c r="CK74" i="77" s="1"/>
  <c r="CJ17" i="77"/>
  <c r="CJ71" i="77" s="1"/>
  <c r="CJ74" i="77" s="1"/>
  <c r="CI17" i="77"/>
  <c r="CI71" i="77" s="1"/>
  <c r="CI74" i="77" s="1"/>
  <c r="CH17" i="77"/>
  <c r="CH71" i="77" s="1"/>
  <c r="CH74" i="77" s="1"/>
  <c r="CG17" i="77"/>
  <c r="CG71" i="77" s="1"/>
  <c r="CF17" i="77"/>
  <c r="CF71" i="77" s="1"/>
  <c r="CF74" i="77" s="1"/>
  <c r="CE17" i="77"/>
  <c r="CE71" i="77" s="1"/>
  <c r="CE74" i="77" s="1"/>
  <c r="CD17" i="77"/>
  <c r="CD71" i="77" s="1"/>
  <c r="CD74" i="77" s="1"/>
  <c r="CC17" i="77"/>
  <c r="CC71" i="77" s="1"/>
  <c r="CC74" i="77" s="1"/>
  <c r="CB17" i="77"/>
  <c r="CB71" i="77" s="1"/>
  <c r="CB74" i="77" s="1"/>
  <c r="CA17" i="77"/>
  <c r="CA71" i="77" s="1"/>
  <c r="CA74" i="77" s="1"/>
  <c r="BZ17" i="77"/>
  <c r="BZ71" i="77" s="1"/>
  <c r="BZ74" i="77" s="1"/>
  <c r="BY17" i="77"/>
  <c r="BY71" i="77" s="1"/>
  <c r="BY74" i="77" s="1"/>
  <c r="BX17" i="77"/>
  <c r="BX71" i="77" s="1"/>
  <c r="BX74" i="77" s="1"/>
  <c r="BW17" i="77"/>
  <c r="BW71" i="77" s="1"/>
  <c r="BW74" i="77" s="1"/>
  <c r="BV17" i="77"/>
  <c r="BV71" i="77" s="1"/>
  <c r="BV74" i="77" s="1"/>
  <c r="BU17" i="77"/>
  <c r="BU71" i="77" s="1"/>
  <c r="BT17" i="77"/>
  <c r="BT71" i="77" s="1"/>
  <c r="BT74" i="77" s="1"/>
  <c r="BS17" i="77"/>
  <c r="BS71" i="77" s="1"/>
  <c r="BS74" i="77" s="1"/>
  <c r="BR17" i="77"/>
  <c r="BR71" i="77" s="1"/>
  <c r="BR74" i="77" s="1"/>
  <c r="BQ17" i="77"/>
  <c r="BQ71" i="77" s="1"/>
  <c r="BQ74" i="77" s="1"/>
  <c r="BP17" i="77"/>
  <c r="BP71" i="77" s="1"/>
  <c r="BP74" i="77" s="1"/>
  <c r="BO17" i="77"/>
  <c r="BO71" i="77" s="1"/>
  <c r="BN17" i="77"/>
  <c r="BN71" i="77" s="1"/>
  <c r="BN74" i="77" s="1"/>
  <c r="BM17" i="77"/>
  <c r="BM71" i="77" s="1"/>
  <c r="BM74" i="77" s="1"/>
  <c r="BL17" i="77"/>
  <c r="BL71" i="77" s="1"/>
  <c r="BL74" i="77" s="1"/>
  <c r="BK17" i="77"/>
  <c r="BK71" i="77" s="1"/>
  <c r="BK74" i="77" s="1"/>
  <c r="BJ17" i="77"/>
  <c r="BJ71" i="77" s="1"/>
  <c r="BJ74" i="77" s="1"/>
  <c r="BI17" i="77"/>
  <c r="BI71" i="77" s="1"/>
  <c r="BI74" i="77" s="1"/>
  <c r="BH17" i="77"/>
  <c r="BH71" i="77" s="1"/>
  <c r="BH74" i="77" s="1"/>
  <c r="BG17" i="77"/>
  <c r="BG71" i="77" s="1"/>
  <c r="BG74" i="77" s="1"/>
  <c r="BF17" i="77"/>
  <c r="BF71" i="77" s="1"/>
  <c r="BF74" i="77" s="1"/>
  <c r="BE17" i="77"/>
  <c r="BE71" i="77" s="1"/>
  <c r="BE74" i="77" s="1"/>
  <c r="BD17" i="77"/>
  <c r="BD71" i="77" s="1"/>
  <c r="BC17" i="77"/>
  <c r="BC71" i="77" s="1"/>
  <c r="BB17" i="77"/>
  <c r="BB71" i="77" s="1"/>
  <c r="BB74" i="77" s="1"/>
  <c r="BA17" i="77"/>
  <c r="BA71" i="77" s="1"/>
  <c r="BA74" i="77" s="1"/>
  <c r="AZ17" i="77"/>
  <c r="AZ71" i="77" s="1"/>
  <c r="AZ74" i="77" s="1"/>
  <c r="AY17" i="77"/>
  <c r="AY71" i="77" s="1"/>
  <c r="AY74" i="77" s="1"/>
  <c r="AX17" i="77"/>
  <c r="AX71" i="77" s="1"/>
  <c r="AX74" i="77" s="1"/>
  <c r="AW17" i="77"/>
  <c r="AW71" i="77" s="1"/>
  <c r="AV17" i="77"/>
  <c r="AV71" i="77" s="1"/>
  <c r="AV74" i="77" s="1"/>
  <c r="AU17" i="77"/>
  <c r="AU71" i="77" s="1"/>
  <c r="AU74" i="77" s="1"/>
  <c r="AT17" i="77"/>
  <c r="AT71" i="77" s="1"/>
  <c r="AT74" i="77" s="1"/>
  <c r="AS17" i="77"/>
  <c r="AS71" i="77" s="1"/>
  <c r="AS74" i="77" s="1"/>
  <c r="AR17" i="77"/>
  <c r="AR71" i="77" s="1"/>
  <c r="AR74" i="77" s="1"/>
  <c r="AQ17" i="77"/>
  <c r="AQ71" i="77" s="1"/>
  <c r="AQ74" i="77" s="1"/>
  <c r="AP17" i="77"/>
  <c r="AP71" i="77" s="1"/>
  <c r="AP74" i="77" s="1"/>
  <c r="AO17" i="77"/>
  <c r="AO71" i="77" s="1"/>
  <c r="AO74" i="77" s="1"/>
  <c r="AN17" i="77"/>
  <c r="AN71" i="77" s="1"/>
  <c r="AN74" i="77" s="1"/>
  <c r="AM17" i="77"/>
  <c r="AM71" i="77" s="1"/>
  <c r="AM74" i="77" s="1"/>
  <c r="AL17" i="77"/>
  <c r="AL71" i="77" s="1"/>
  <c r="AL74" i="77" s="1"/>
  <c r="AK17" i="77"/>
  <c r="AK71" i="77" s="1"/>
  <c r="AK74" i="77" s="1"/>
  <c r="AJ17" i="77"/>
  <c r="AJ71" i="77" s="1"/>
  <c r="AJ74" i="77" s="1"/>
  <c r="AI17" i="77"/>
  <c r="AI71" i="77" s="1"/>
  <c r="AI74" i="77" s="1"/>
  <c r="AH17" i="77"/>
  <c r="AH71" i="77" s="1"/>
  <c r="AH74" i="77" s="1"/>
  <c r="AG17" i="77"/>
  <c r="AG71" i="77" s="1"/>
  <c r="AG74" i="77" s="1"/>
  <c r="AF17" i="77"/>
  <c r="AF71" i="77" s="1"/>
  <c r="AF74" i="77" s="1"/>
  <c r="AE17" i="77"/>
  <c r="AE71" i="77" s="1"/>
  <c r="AE74" i="77" s="1"/>
  <c r="AD17" i="77"/>
  <c r="AD71" i="77" s="1"/>
  <c r="AD74" i="77" s="1"/>
  <c r="AC17" i="77"/>
  <c r="AC71" i="77" s="1"/>
  <c r="AC74" i="77" s="1"/>
  <c r="AB17" i="77"/>
  <c r="AB71" i="77" s="1"/>
  <c r="AB74" i="77" s="1"/>
  <c r="AA17" i="77"/>
  <c r="AA71" i="77" s="1"/>
  <c r="AA74" i="77" s="1"/>
  <c r="Z17" i="77"/>
  <c r="Z71" i="77" s="1"/>
  <c r="Z74" i="77" s="1"/>
  <c r="Y17" i="77"/>
  <c r="Y71" i="77" s="1"/>
  <c r="Y74" i="77" s="1"/>
  <c r="X17" i="77"/>
  <c r="X71" i="77" s="1"/>
  <c r="X74" i="77" s="1"/>
  <c r="W17" i="77"/>
  <c r="W71" i="77" s="1"/>
  <c r="W74" i="77" s="1"/>
  <c r="V17" i="77"/>
  <c r="V71" i="77" s="1"/>
  <c r="V74" i="77" s="1"/>
  <c r="U17" i="77"/>
  <c r="U71" i="77" s="1"/>
  <c r="U74" i="77" s="1"/>
  <c r="T17" i="77"/>
  <c r="T71" i="77" s="1"/>
  <c r="T74" i="77" s="1"/>
  <c r="S17" i="77"/>
  <c r="S71" i="77" s="1"/>
  <c r="S74" i="77" s="1"/>
  <c r="R17" i="77"/>
  <c r="R71" i="77" s="1"/>
  <c r="R74" i="77" s="1"/>
  <c r="Q17" i="77"/>
  <c r="Q71" i="77" s="1"/>
  <c r="Q74" i="77" s="1"/>
  <c r="P17" i="77"/>
  <c r="P71" i="77" s="1"/>
  <c r="P74" i="77" s="1"/>
  <c r="O17" i="77"/>
  <c r="O71" i="77" s="1"/>
  <c r="O74" i="77" s="1"/>
  <c r="N17" i="77"/>
  <c r="N71" i="77" s="1"/>
  <c r="N74" i="77" s="1"/>
  <c r="M17" i="77"/>
  <c r="M71" i="77" s="1"/>
  <c r="M74" i="77" s="1"/>
  <c r="L17" i="77"/>
  <c r="L71" i="77" s="1"/>
  <c r="L74" i="77" s="1"/>
  <c r="K17" i="77"/>
  <c r="K71" i="77" s="1"/>
  <c r="K74" i="77" s="1"/>
  <c r="J17" i="77"/>
  <c r="J71" i="77" s="1"/>
  <c r="J74" i="77" s="1"/>
  <c r="I17" i="77"/>
  <c r="I71" i="77" s="1"/>
  <c r="I74" i="77" s="1"/>
  <c r="H17" i="77"/>
  <c r="H71" i="77" s="1"/>
  <c r="H74" i="77" s="1"/>
  <c r="G17" i="77"/>
  <c r="G71" i="77" s="1"/>
  <c r="G74" i="77" s="1"/>
  <c r="F17" i="77"/>
  <c r="F71" i="77" s="1"/>
  <c r="F74" i="77" s="1"/>
  <c r="E17" i="77"/>
  <c r="E71" i="77" s="1"/>
  <c r="E74" i="77" s="1"/>
  <c r="D17" i="77"/>
  <c r="CW10" i="77"/>
  <c r="CU10" i="77"/>
  <c r="CQ10" i="77"/>
  <c r="CO10" i="77"/>
  <c r="CK10" i="77"/>
  <c r="CI10" i="77"/>
  <c r="CE10" i="77"/>
  <c r="CC10" i="77"/>
  <c r="CY9" i="77"/>
  <c r="CY10" i="77" s="1"/>
  <c r="CX9" i="77"/>
  <c r="CX10" i="77" s="1"/>
  <c r="CW9" i="77"/>
  <c r="CW72" i="77" s="1"/>
  <c r="CW75" i="77" s="1"/>
  <c r="CV9" i="77"/>
  <c r="CU9" i="77"/>
  <c r="CT9" i="77"/>
  <c r="CS9" i="77"/>
  <c r="CS10" i="77" s="1"/>
  <c r="CR9" i="77"/>
  <c r="CR10" i="77" s="1"/>
  <c r="CQ9" i="77"/>
  <c r="CP9" i="77"/>
  <c r="CO9" i="77"/>
  <c r="CN9" i="77"/>
  <c r="CN77" i="77" s="1"/>
  <c r="CM9" i="77"/>
  <c r="CM10" i="77" s="1"/>
  <c r="CL9" i="77"/>
  <c r="CL10" i="77" s="1"/>
  <c r="CK9" i="77"/>
  <c r="CJ9" i="77"/>
  <c r="CI9" i="77"/>
  <c r="CH9" i="77"/>
  <c r="CG9" i="77"/>
  <c r="CG10" i="77" s="1"/>
  <c r="CF9" i="77"/>
  <c r="CF10" i="77" s="1"/>
  <c r="CE9" i="77"/>
  <c r="CD9" i="77"/>
  <c r="CC9" i="77"/>
  <c r="CB9" i="77"/>
  <c r="CA9" i="77"/>
  <c r="CA10" i="77" s="1"/>
  <c r="BZ9" i="77"/>
  <c r="BZ10" i="77" s="1"/>
  <c r="BY9" i="77"/>
  <c r="BY10" i="77" s="1"/>
  <c r="BX9" i="77"/>
  <c r="BW9" i="77"/>
  <c r="BW10" i="77" s="1"/>
  <c r="BV9" i="77"/>
  <c r="BU9" i="77"/>
  <c r="BU10" i="77" s="1"/>
  <c r="BT9" i="77"/>
  <c r="BT10" i="77" s="1"/>
  <c r="BS9" i="77"/>
  <c r="BS10" i="77" s="1"/>
  <c r="BR9" i="77"/>
  <c r="BQ9" i="77"/>
  <c r="BQ10" i="77" s="1"/>
  <c r="BP9" i="77"/>
  <c r="BO9" i="77"/>
  <c r="BO10" i="77" s="1"/>
  <c r="BN9" i="77"/>
  <c r="BN10" i="77" s="1"/>
  <c r="BM9" i="77"/>
  <c r="BM10" i="77" s="1"/>
  <c r="BL9" i="77"/>
  <c r="BK9" i="77"/>
  <c r="BK10" i="77" s="1"/>
  <c r="BJ9" i="77"/>
  <c r="BI9" i="77"/>
  <c r="BI10" i="77" s="1"/>
  <c r="BH9" i="77"/>
  <c r="BH10" i="77" s="1"/>
  <c r="BG9" i="77"/>
  <c r="BG10" i="77" s="1"/>
  <c r="BF9" i="77"/>
  <c r="BE9" i="77"/>
  <c r="BE10" i="77" s="1"/>
  <c r="BD9" i="77"/>
  <c r="BC9" i="77"/>
  <c r="BC10" i="77" s="1"/>
  <c r="BB9" i="77"/>
  <c r="BB10" i="77" s="1"/>
  <c r="BA9" i="77"/>
  <c r="BA10" i="77" s="1"/>
  <c r="AZ9" i="77"/>
  <c r="AY9" i="77"/>
  <c r="AY10" i="77" s="1"/>
  <c r="AX9" i="77"/>
  <c r="AW9" i="77"/>
  <c r="AW10" i="77" s="1"/>
  <c r="AV9" i="77"/>
  <c r="AV10" i="77" s="1"/>
  <c r="AU9" i="77"/>
  <c r="AT9" i="77"/>
  <c r="AS9" i="77"/>
  <c r="AS10" i="77" s="1"/>
  <c r="AR9" i="77"/>
  <c r="AR77" i="77" s="1"/>
  <c r="AQ9" i="77"/>
  <c r="AQ10" i="77" s="1"/>
  <c r="AP9" i="77"/>
  <c r="AP10" i="77" s="1"/>
  <c r="AO9" i="77"/>
  <c r="AO10" i="77" s="1"/>
  <c r="AN9" i="77"/>
  <c r="AM9" i="77"/>
  <c r="AM10" i="77" s="1"/>
  <c r="AL9" i="77"/>
  <c r="AK9" i="77"/>
  <c r="AK10" i="77" s="1"/>
  <c r="AJ9" i="77"/>
  <c r="AJ10" i="77" s="1"/>
  <c r="AI9" i="77"/>
  <c r="AI10" i="77" s="1"/>
  <c r="AH9" i="77"/>
  <c r="AG9" i="77"/>
  <c r="AG10" i="77" s="1"/>
  <c r="AF9" i="77"/>
  <c r="AE9" i="77"/>
  <c r="AE10" i="77" s="1"/>
  <c r="AD9" i="77"/>
  <c r="AD10" i="77" s="1"/>
  <c r="AC9" i="77"/>
  <c r="AC10" i="77" s="1"/>
  <c r="AB9" i="77"/>
  <c r="AA9" i="77"/>
  <c r="AA10" i="77" s="1"/>
  <c r="Z9" i="77"/>
  <c r="Y9" i="77"/>
  <c r="Y10" i="77" s="1"/>
  <c r="X9" i="77"/>
  <c r="X10" i="77" s="1"/>
  <c r="W9" i="77"/>
  <c r="W10" i="77" s="1"/>
  <c r="V9" i="77"/>
  <c r="U9" i="77"/>
  <c r="U10" i="77" s="1"/>
  <c r="T9" i="77"/>
  <c r="S9" i="77"/>
  <c r="S10" i="77" s="1"/>
  <c r="R9" i="77"/>
  <c r="R10" i="77" s="1"/>
  <c r="Q9" i="77"/>
  <c r="Q10" i="77" s="1"/>
  <c r="P9" i="77"/>
  <c r="O9" i="77"/>
  <c r="O10" i="77" s="1"/>
  <c r="N9" i="77"/>
  <c r="M9" i="77"/>
  <c r="M10" i="77" s="1"/>
  <c r="L9" i="77"/>
  <c r="L10" i="77" s="1"/>
  <c r="K9" i="77"/>
  <c r="K10" i="77" s="1"/>
  <c r="J9" i="77"/>
  <c r="I9" i="77"/>
  <c r="I10" i="77" s="1"/>
  <c r="H9" i="77"/>
  <c r="G9" i="77"/>
  <c r="G10" i="77" s="1"/>
  <c r="F9" i="77"/>
  <c r="F10" i="77" s="1"/>
  <c r="E9" i="77"/>
  <c r="E10" i="77" s="1"/>
  <c r="D9" i="77"/>
  <c r="D70" i="77" s="1"/>
  <c r="CY8" i="77"/>
  <c r="CX8" i="77"/>
  <c r="CW8" i="77"/>
  <c r="CV8" i="77"/>
  <c r="CU8" i="77"/>
  <c r="CT8" i="77"/>
  <c r="CS8" i="77"/>
  <c r="CR8" i="77"/>
  <c r="CQ8" i="77"/>
  <c r="CP8" i="77"/>
  <c r="CO8" i="77"/>
  <c r="CN8" i="77"/>
  <c r="CM8" i="77"/>
  <c r="CL8" i="77"/>
  <c r="CK8" i="77"/>
  <c r="CJ8" i="77"/>
  <c r="CI8" i="77"/>
  <c r="CH8" i="77"/>
  <c r="CG8" i="77"/>
  <c r="CF8" i="77"/>
  <c r="CE8" i="77"/>
  <c r="CD8" i="77"/>
  <c r="CC8" i="77"/>
  <c r="CB8" i="77"/>
  <c r="CA8" i="77"/>
  <c r="BZ8" i="77"/>
  <c r="BY8" i="77"/>
  <c r="BX8" i="77"/>
  <c r="BW8" i="77"/>
  <c r="BV8" i="77"/>
  <c r="BU8" i="77"/>
  <c r="BT8" i="77"/>
  <c r="BS8" i="77"/>
  <c r="BR8" i="77"/>
  <c r="BQ8" i="77"/>
  <c r="BP8" i="77"/>
  <c r="BO8" i="77"/>
  <c r="BN8" i="77"/>
  <c r="BM8" i="77"/>
  <c r="BL8" i="77"/>
  <c r="BK8" i="77"/>
  <c r="BJ8" i="77"/>
  <c r="BI8" i="77"/>
  <c r="BH8" i="77"/>
  <c r="BG8" i="77"/>
  <c r="BF8" i="77"/>
  <c r="BE8" i="77"/>
  <c r="BD8" i="77"/>
  <c r="BC8" i="77"/>
  <c r="BB8" i="77"/>
  <c r="BA8" i="77"/>
  <c r="AZ8" i="77"/>
  <c r="AY8" i="77"/>
  <c r="AX8" i="77"/>
  <c r="AW8" i="77"/>
  <c r="AV8" i="77"/>
  <c r="AU8" i="77"/>
  <c r="AT8" i="77"/>
  <c r="AS8" i="77"/>
  <c r="AR8" i="77"/>
  <c r="AQ8" i="77"/>
  <c r="AP8" i="77"/>
  <c r="AO8" i="77"/>
  <c r="AN8" i="77"/>
  <c r="AM8" i="77"/>
  <c r="AL8" i="77"/>
  <c r="AK8" i="77"/>
  <c r="AJ8" i="77"/>
  <c r="AI8" i="77"/>
  <c r="AH8" i="77"/>
  <c r="AG8" i="77"/>
  <c r="AF8" i="77"/>
  <c r="AE8" i="77"/>
  <c r="AD8" i="77"/>
  <c r="AC8" i="77"/>
  <c r="AB8" i="77"/>
  <c r="AA8" i="77"/>
  <c r="Z8" i="77"/>
  <c r="Y8" i="77"/>
  <c r="X8" i="77"/>
  <c r="W8" i="77"/>
  <c r="V8" i="77"/>
  <c r="U8" i="77"/>
  <c r="T8" i="77"/>
  <c r="S8" i="77"/>
  <c r="R8" i="77"/>
  <c r="Q8" i="77"/>
  <c r="P8" i="77"/>
  <c r="O8" i="77"/>
  <c r="N8" i="77"/>
  <c r="M8" i="77"/>
  <c r="L8" i="77"/>
  <c r="K8" i="77"/>
  <c r="J8" i="77"/>
  <c r="I8" i="77"/>
  <c r="H8" i="77"/>
  <c r="G8" i="77"/>
  <c r="F8" i="77"/>
  <c r="E8" i="77"/>
  <c r="D8" i="77"/>
  <c r="AC22" i="78" l="1"/>
  <c r="AC97" i="78" s="1"/>
  <c r="AC112" i="78" s="1"/>
  <c r="AC124" i="78" s="1"/>
  <c r="AC126" i="78" s="1"/>
  <c r="AB22" i="78"/>
  <c r="AB97" i="78" s="1"/>
  <c r="AB112" i="78" s="1"/>
  <c r="AB124" i="78" s="1"/>
  <c r="AB126" i="78" s="1"/>
  <c r="AA22" i="78"/>
  <c r="AA97" i="78" s="1"/>
  <c r="AA112" i="78" s="1"/>
  <c r="AA124" i="78" s="1"/>
  <c r="AA126" i="78" s="1"/>
  <c r="H75" i="78"/>
  <c r="Z22" i="78"/>
  <c r="Z97" i="78" s="1"/>
  <c r="Z112" i="78" s="1"/>
  <c r="Z124" i="78" s="1"/>
  <c r="Z126" i="78" s="1"/>
  <c r="Y22" i="78"/>
  <c r="Y97" i="78" s="1"/>
  <c r="Y112" i="78" s="1"/>
  <c r="Y124" i="78" s="1"/>
  <c r="Y126" i="78" s="1"/>
  <c r="X22" i="78"/>
  <c r="X97" i="78" s="1"/>
  <c r="X112" i="78" s="1"/>
  <c r="X124" i="78" s="1"/>
  <c r="X126" i="78" s="1"/>
  <c r="H72" i="78"/>
  <c r="H48" i="78"/>
  <c r="H100" i="78"/>
  <c r="W22" i="78"/>
  <c r="W97" i="78" s="1"/>
  <c r="W112" i="78" s="1"/>
  <c r="W124" i="78" s="1"/>
  <c r="W126" i="78" s="1"/>
  <c r="V22" i="78"/>
  <c r="V97" i="78" s="1"/>
  <c r="V112" i="78" s="1"/>
  <c r="V124" i="78" s="1"/>
  <c r="V126" i="78" s="1"/>
  <c r="U22" i="78"/>
  <c r="U97" i="78" s="1"/>
  <c r="U112" i="78" s="1"/>
  <c r="U124" i="78" s="1"/>
  <c r="U126" i="78" s="1"/>
  <c r="T22" i="78"/>
  <c r="T97" i="78" s="1"/>
  <c r="T112" i="78" s="1"/>
  <c r="T124" i="78" s="1"/>
  <c r="T126" i="78" s="1"/>
  <c r="S67" i="78"/>
  <c r="S22" i="78" s="1"/>
  <c r="S97" i="78" s="1"/>
  <c r="S112" i="78" s="1"/>
  <c r="S124" i="78" s="1"/>
  <c r="S126" i="78" s="1"/>
  <c r="R22" i="78"/>
  <c r="R97" i="78" s="1"/>
  <c r="R112" i="78" s="1"/>
  <c r="R124" i="78" s="1"/>
  <c r="R126" i="78" s="1"/>
  <c r="H44" i="78"/>
  <c r="Q22" i="78"/>
  <c r="Q97" i="78" s="1"/>
  <c r="Q112" i="78" s="1"/>
  <c r="Q124" i="78" s="1"/>
  <c r="Q126" i="78" s="1"/>
  <c r="P22" i="78"/>
  <c r="P97" i="78" s="1"/>
  <c r="P112" i="78" s="1"/>
  <c r="P124" i="78" s="1"/>
  <c r="P126" i="78" s="1"/>
  <c r="H35" i="78"/>
  <c r="H36" i="78"/>
  <c r="O22" i="78"/>
  <c r="O97" i="78" s="1"/>
  <c r="O112" i="78" s="1"/>
  <c r="O124" i="78" s="1"/>
  <c r="O126" i="78" s="1"/>
  <c r="H68" i="78"/>
  <c r="N22" i="78"/>
  <c r="N97" i="78" s="1"/>
  <c r="N112" i="78" s="1"/>
  <c r="N124" i="78" s="1"/>
  <c r="N126" i="78" s="1"/>
  <c r="M22" i="78"/>
  <c r="M97" i="78" s="1"/>
  <c r="M112" i="78" s="1"/>
  <c r="M124" i="78" s="1"/>
  <c r="M126" i="78" s="1"/>
  <c r="H55" i="78"/>
  <c r="H106" i="78"/>
  <c r="H56" i="78"/>
  <c r="H87" i="78"/>
  <c r="H74" i="78"/>
  <c r="L22" i="78"/>
  <c r="L97" i="78" s="1"/>
  <c r="L112" i="78" s="1"/>
  <c r="L124" i="78" s="1"/>
  <c r="L126" i="78" s="1"/>
  <c r="H95" i="78"/>
  <c r="H113" i="78"/>
  <c r="H24" i="78"/>
  <c r="H67" i="78"/>
  <c r="H104" i="78"/>
  <c r="H23" i="78"/>
  <c r="H80" i="78"/>
  <c r="H91" i="78"/>
  <c r="H60" i="78"/>
  <c r="H63" i="78"/>
  <c r="K43" i="78"/>
  <c r="K22" i="78" s="1"/>
  <c r="K97" i="78" s="1"/>
  <c r="K112" i="78" s="1"/>
  <c r="K124" i="78" s="1"/>
  <c r="K126" i="78" s="1"/>
  <c r="H43" i="78"/>
  <c r="H92" i="78"/>
  <c r="H62" i="78"/>
  <c r="H102" i="78"/>
  <c r="K99" i="78"/>
  <c r="K98" i="78" s="1"/>
  <c r="H28" i="78"/>
  <c r="H50" i="78"/>
  <c r="H84" i="78"/>
  <c r="J98" i="78"/>
  <c r="H51" i="78"/>
  <c r="J79" i="78"/>
  <c r="H79" i="78" s="1"/>
  <c r="J86" i="78"/>
  <c r="P6" i="78"/>
  <c r="Q6" i="78"/>
  <c r="P5" i="78"/>
  <c r="Q5" i="78"/>
  <c r="Q1" i="78"/>
  <c r="P1" i="78"/>
  <c r="P2" i="78"/>
  <c r="Q2" i="78"/>
  <c r="Q3" i="78"/>
  <c r="P3" i="78"/>
  <c r="Q4" i="78"/>
  <c r="P4" i="78"/>
  <c r="R4" i="78" s="1"/>
  <c r="AU72" i="77"/>
  <c r="AU75" i="77" s="1"/>
  <c r="AU10" i="77"/>
  <c r="G58" i="77"/>
  <c r="G55" i="77"/>
  <c r="G52" i="77"/>
  <c r="AK55" i="77"/>
  <c r="AK52" i="77"/>
  <c r="AK58" i="77"/>
  <c r="CA58" i="77"/>
  <c r="CA55" i="77"/>
  <c r="CA52" i="77"/>
  <c r="AW55" i="77"/>
  <c r="AW52" i="77"/>
  <c r="AW58" i="77"/>
  <c r="I52" i="77"/>
  <c r="I58" i="77"/>
  <c r="I55" i="77"/>
  <c r="U58" i="77"/>
  <c r="U52" i="77"/>
  <c r="U55" i="77"/>
  <c r="AY55" i="77"/>
  <c r="AY52" i="77"/>
  <c r="AY58" i="77"/>
  <c r="BQ58" i="77"/>
  <c r="BQ52" i="77"/>
  <c r="BQ55" i="77"/>
  <c r="CC55" i="77"/>
  <c r="CC52" i="77"/>
  <c r="CC58" i="77"/>
  <c r="CO58" i="77"/>
  <c r="CO52" i="77"/>
  <c r="CO55" i="77"/>
  <c r="V58" i="77"/>
  <c r="V55" i="77"/>
  <c r="V52" i="77"/>
  <c r="AB58" i="77"/>
  <c r="AB52" i="77"/>
  <c r="AB55" i="77"/>
  <c r="AN58" i="77"/>
  <c r="AN52" i="77"/>
  <c r="AN55" i="77"/>
  <c r="AZ58" i="77"/>
  <c r="AZ52" i="77"/>
  <c r="AZ55" i="77"/>
  <c r="BF58" i="77"/>
  <c r="BF55" i="77"/>
  <c r="BF52" i="77"/>
  <c r="BL58" i="77"/>
  <c r="BL52" i="77"/>
  <c r="BL55" i="77"/>
  <c r="CP58" i="77"/>
  <c r="CP55" i="77"/>
  <c r="CP52" i="77"/>
  <c r="CV58" i="77"/>
  <c r="CV52" i="77"/>
  <c r="CV55" i="77"/>
  <c r="H77" i="77"/>
  <c r="H70" i="77"/>
  <c r="H73" i="77" s="1"/>
  <c r="Z77" i="77"/>
  <c r="Z70" i="77"/>
  <c r="Z73" i="77" s="1"/>
  <c r="AX77" i="77"/>
  <c r="AX70" i="77"/>
  <c r="AX73" i="77" s="1"/>
  <c r="F52" i="77"/>
  <c r="F55" i="77"/>
  <c r="F58" i="77"/>
  <c r="Y55" i="77"/>
  <c r="Y52" i="77"/>
  <c r="BE58" i="77"/>
  <c r="BE52" i="77"/>
  <c r="BE55" i="77"/>
  <c r="BP77" i="77"/>
  <c r="BP70" i="77"/>
  <c r="BP73" i="77" s="1"/>
  <c r="P58" i="77"/>
  <c r="P55" i="77"/>
  <c r="P52" i="77"/>
  <c r="AJ52" i="77"/>
  <c r="AJ58" i="77"/>
  <c r="AJ55" i="77"/>
  <c r="AU52" i="77"/>
  <c r="AU55" i="77"/>
  <c r="BN52" i="77"/>
  <c r="BN58" i="77"/>
  <c r="BN55" i="77"/>
  <c r="BZ52" i="77"/>
  <c r="BZ58" i="77"/>
  <c r="BZ55" i="77"/>
  <c r="CJ58" i="77"/>
  <c r="CJ55" i="77"/>
  <c r="CJ52" i="77"/>
  <c r="CS58" i="77"/>
  <c r="CS55" i="77"/>
  <c r="I77" i="77"/>
  <c r="I70" i="77"/>
  <c r="I73" i="77" s="1"/>
  <c r="O77" i="77"/>
  <c r="O70" i="77"/>
  <c r="O73" i="77" s="1"/>
  <c r="U77" i="77"/>
  <c r="U70" i="77"/>
  <c r="U73" i="77" s="1"/>
  <c r="AA77" i="77"/>
  <c r="AA70" i="77"/>
  <c r="AA73" i="77" s="1"/>
  <c r="AG77" i="77"/>
  <c r="AG70" i="77"/>
  <c r="AG73" i="77" s="1"/>
  <c r="AM77" i="77"/>
  <c r="AM70" i="77"/>
  <c r="AM73" i="77" s="1"/>
  <c r="AS77" i="77"/>
  <c r="AS70" i="77"/>
  <c r="AS73" i="77" s="1"/>
  <c r="AY77" i="77"/>
  <c r="AY70" i="77"/>
  <c r="AY73" i="77" s="1"/>
  <c r="BE77" i="77"/>
  <c r="BE70" i="77"/>
  <c r="BE73" i="77" s="1"/>
  <c r="BK77" i="77"/>
  <c r="BK70" i="77"/>
  <c r="BK73" i="77" s="1"/>
  <c r="BQ77" i="77"/>
  <c r="BQ70" i="77"/>
  <c r="BQ73" i="77" s="1"/>
  <c r="BW77" i="77"/>
  <c r="BW70" i="77"/>
  <c r="BW73" i="77" s="1"/>
  <c r="CC77" i="77"/>
  <c r="CC70" i="77"/>
  <c r="CC73" i="77" s="1"/>
  <c r="CI77" i="77"/>
  <c r="CI70" i="77"/>
  <c r="CI73" i="77" s="1"/>
  <c r="CO77" i="77"/>
  <c r="CO70" i="77"/>
  <c r="CO73" i="77" s="1"/>
  <c r="CU77" i="77"/>
  <c r="CU70" i="77"/>
  <c r="CU73" i="77" s="1"/>
  <c r="BD74" i="77"/>
  <c r="D18" i="77"/>
  <c r="D20" i="77" s="1"/>
  <c r="F72" i="77"/>
  <c r="F75" i="77" s="1"/>
  <c r="L72" i="77"/>
  <c r="L75" i="77" s="1"/>
  <c r="R72" i="77"/>
  <c r="R75" i="77" s="1"/>
  <c r="X72" i="77"/>
  <c r="X75" i="77" s="1"/>
  <c r="AD72" i="77"/>
  <c r="AD75" i="77" s="1"/>
  <c r="AJ72" i="77"/>
  <c r="AJ75" i="77" s="1"/>
  <c r="AP72" i="77"/>
  <c r="AP75" i="77" s="1"/>
  <c r="AV72" i="77"/>
  <c r="AV75" i="77" s="1"/>
  <c r="BB72" i="77"/>
  <c r="BB75" i="77" s="1"/>
  <c r="BH72" i="77"/>
  <c r="BH75" i="77" s="1"/>
  <c r="BN72" i="77"/>
  <c r="BN75" i="77" s="1"/>
  <c r="BT72" i="77"/>
  <c r="BT75" i="77" s="1"/>
  <c r="BZ72" i="77"/>
  <c r="BZ75" i="77" s="1"/>
  <c r="CF72" i="77"/>
  <c r="CF75" i="77" s="1"/>
  <c r="CL72" i="77"/>
  <c r="CL75" i="77" s="1"/>
  <c r="CR72" i="77"/>
  <c r="CR75" i="77" s="1"/>
  <c r="CX72" i="77"/>
  <c r="CX75" i="77" s="1"/>
  <c r="CS52" i="77"/>
  <c r="Y58" i="77"/>
  <c r="T77" i="77"/>
  <c r="T70" i="77"/>
  <c r="T73" i="77" s="1"/>
  <c r="AL77" i="77"/>
  <c r="AL70" i="77"/>
  <c r="AL73" i="77" s="1"/>
  <c r="BD77" i="77"/>
  <c r="BD70" i="77"/>
  <c r="BD73" i="77" s="1"/>
  <c r="CB77" i="77"/>
  <c r="CB70" i="77"/>
  <c r="CB73" i="77" s="1"/>
  <c r="J77" i="77"/>
  <c r="J70" i="77"/>
  <c r="J73" i="77" s="1"/>
  <c r="P77" i="77"/>
  <c r="P70" i="77"/>
  <c r="P73" i="77" s="1"/>
  <c r="V77" i="77"/>
  <c r="V70" i="77"/>
  <c r="V73" i="77" s="1"/>
  <c r="AB77" i="77"/>
  <c r="AB70" i="77"/>
  <c r="AB73" i="77" s="1"/>
  <c r="AH77" i="77"/>
  <c r="AH70" i="77"/>
  <c r="AH73" i="77" s="1"/>
  <c r="AN77" i="77"/>
  <c r="AN70" i="77"/>
  <c r="AN73" i="77" s="1"/>
  <c r="AT77" i="77"/>
  <c r="AT70" i="77"/>
  <c r="AT73" i="77" s="1"/>
  <c r="AZ77" i="77"/>
  <c r="AZ70" i="77"/>
  <c r="AZ73" i="77" s="1"/>
  <c r="BF77" i="77"/>
  <c r="BF70" i="77"/>
  <c r="BF73" i="77" s="1"/>
  <c r="BL77" i="77"/>
  <c r="BL70" i="77"/>
  <c r="BL73" i="77" s="1"/>
  <c r="BR77" i="77"/>
  <c r="BR70" i="77"/>
  <c r="BR73" i="77" s="1"/>
  <c r="BX77" i="77"/>
  <c r="BX70" i="77"/>
  <c r="BX73" i="77" s="1"/>
  <c r="CD77" i="77"/>
  <c r="CD70" i="77"/>
  <c r="CD73" i="77" s="1"/>
  <c r="CJ77" i="77"/>
  <c r="CJ70" i="77"/>
  <c r="CJ73" i="77" s="1"/>
  <c r="CP77" i="77"/>
  <c r="CP70" i="77"/>
  <c r="CP73" i="77" s="1"/>
  <c r="CV77" i="77"/>
  <c r="CV70" i="77"/>
  <c r="CV73" i="77" s="1"/>
  <c r="G72" i="77"/>
  <c r="G75" i="77" s="1"/>
  <c r="M72" i="77"/>
  <c r="M75" i="77" s="1"/>
  <c r="S72" i="77"/>
  <c r="S75" i="77" s="1"/>
  <c r="Y72" i="77"/>
  <c r="Y75" i="77" s="1"/>
  <c r="AE72" i="77"/>
  <c r="AE75" i="77" s="1"/>
  <c r="AK72" i="77"/>
  <c r="AK75" i="77" s="1"/>
  <c r="AQ72" i="77"/>
  <c r="AQ75" i="77" s="1"/>
  <c r="AW72" i="77"/>
  <c r="AW75" i="77" s="1"/>
  <c r="BC72" i="77"/>
  <c r="BC75" i="77" s="1"/>
  <c r="BI72" i="77"/>
  <c r="BI75" i="77" s="1"/>
  <c r="BO72" i="77"/>
  <c r="BO75" i="77" s="1"/>
  <c r="BU72" i="77"/>
  <c r="BU75" i="77" s="1"/>
  <c r="CA72" i="77"/>
  <c r="CA75" i="77" s="1"/>
  <c r="CG72" i="77"/>
  <c r="CG75" i="77" s="1"/>
  <c r="CM72" i="77"/>
  <c r="CM75" i="77" s="1"/>
  <c r="CS72" i="77"/>
  <c r="CS75" i="77" s="1"/>
  <c r="CY72" i="77"/>
  <c r="CY75" i="77" s="1"/>
  <c r="R52" i="77"/>
  <c r="R58" i="77"/>
  <c r="AC58" i="77"/>
  <c r="AC55" i="77"/>
  <c r="AC52" i="77"/>
  <c r="BG55" i="77"/>
  <c r="BG52" i="77"/>
  <c r="BS52" i="77"/>
  <c r="BS55" i="77"/>
  <c r="BS58" i="77"/>
  <c r="CL52" i="77"/>
  <c r="CL58" i="77"/>
  <c r="CL55" i="77"/>
  <c r="AR70" i="77"/>
  <c r="AR73" i="77" s="1"/>
  <c r="N77" i="77"/>
  <c r="N70" i="77"/>
  <c r="N73" i="77" s="1"/>
  <c r="AF77" i="77"/>
  <c r="AF70" i="77"/>
  <c r="AF73" i="77" s="1"/>
  <c r="BJ77" i="77"/>
  <c r="BJ70" i="77"/>
  <c r="BJ73" i="77" s="1"/>
  <c r="BV77" i="77"/>
  <c r="BV70" i="77"/>
  <c r="BV73" i="77" s="1"/>
  <c r="CH77" i="77"/>
  <c r="CH70" i="77"/>
  <c r="CH73" i="77" s="1"/>
  <c r="CT77" i="77"/>
  <c r="CT70" i="77"/>
  <c r="CT73" i="77" s="1"/>
  <c r="E77" i="77"/>
  <c r="E70" i="77"/>
  <c r="E73" i="77" s="1"/>
  <c r="K77" i="77"/>
  <c r="K70" i="77"/>
  <c r="K73" i="77" s="1"/>
  <c r="Q77" i="77"/>
  <c r="Q70" i="77"/>
  <c r="Q73" i="77" s="1"/>
  <c r="W77" i="77"/>
  <c r="W70" i="77"/>
  <c r="W73" i="77" s="1"/>
  <c r="AC77" i="77"/>
  <c r="AC70" i="77"/>
  <c r="AC73" i="77" s="1"/>
  <c r="AI77" i="77"/>
  <c r="AI70" i="77"/>
  <c r="AI73" i="77" s="1"/>
  <c r="AO77" i="77"/>
  <c r="AO70" i="77"/>
  <c r="AO73" i="77" s="1"/>
  <c r="AU77" i="77"/>
  <c r="AU70" i="77"/>
  <c r="AU73" i="77" s="1"/>
  <c r="AU76" i="77" s="1"/>
  <c r="BA77" i="77"/>
  <c r="BA70" i="77"/>
  <c r="BA73" i="77" s="1"/>
  <c r="BG77" i="77"/>
  <c r="BG70" i="77"/>
  <c r="BG73" i="77" s="1"/>
  <c r="BM77" i="77"/>
  <c r="BM70" i="77"/>
  <c r="BM73" i="77" s="1"/>
  <c r="BM72" i="77"/>
  <c r="BM75" i="77" s="1"/>
  <c r="BM76" i="77" s="1"/>
  <c r="BS77" i="77"/>
  <c r="BS70" i="77"/>
  <c r="BS73" i="77" s="1"/>
  <c r="BY77" i="77"/>
  <c r="BY70" i="77"/>
  <c r="BY73" i="77" s="1"/>
  <c r="CE77" i="77"/>
  <c r="CE70" i="77"/>
  <c r="CE73" i="77" s="1"/>
  <c r="CK77" i="77"/>
  <c r="CK70" i="77"/>
  <c r="CK73" i="77" s="1"/>
  <c r="CQ77" i="77"/>
  <c r="CQ70" i="77"/>
  <c r="CQ73" i="77" s="1"/>
  <c r="CW77" i="77"/>
  <c r="CW70" i="77"/>
  <c r="CW73" i="77" s="1"/>
  <c r="CW76" i="77" s="1"/>
  <c r="H10" i="77"/>
  <c r="N10" i="77"/>
  <c r="T10" i="77"/>
  <c r="Z10" i="77"/>
  <c r="AF10" i="77"/>
  <c r="AL10" i="77"/>
  <c r="AR10" i="77"/>
  <c r="AX10" i="77"/>
  <c r="BD10" i="77"/>
  <c r="BJ10" i="77"/>
  <c r="BP10" i="77"/>
  <c r="BV10" i="77"/>
  <c r="CB10" i="77"/>
  <c r="CH10" i="77"/>
  <c r="CN10" i="77"/>
  <c r="CT10" i="77"/>
  <c r="D71" i="77"/>
  <c r="C55" i="77"/>
  <c r="H72" i="77"/>
  <c r="H75" i="77" s="1"/>
  <c r="H76" i="77" s="1"/>
  <c r="N72" i="77"/>
  <c r="N75" i="77" s="1"/>
  <c r="N76" i="77" s="1"/>
  <c r="T72" i="77"/>
  <c r="T75" i="77" s="1"/>
  <c r="T76" i="77" s="1"/>
  <c r="Z72" i="77"/>
  <c r="Z75" i="77" s="1"/>
  <c r="AF72" i="77"/>
  <c r="AF75" i="77" s="1"/>
  <c r="AF76" i="77" s="1"/>
  <c r="AL72" i="77"/>
  <c r="AL75" i="77" s="1"/>
  <c r="AL76" i="77" s="1"/>
  <c r="AR72" i="77"/>
  <c r="AR75" i="77" s="1"/>
  <c r="AR76" i="77" s="1"/>
  <c r="AX72" i="77"/>
  <c r="AX75" i="77" s="1"/>
  <c r="AX76" i="77" s="1"/>
  <c r="BD72" i="77"/>
  <c r="BD75" i="77" s="1"/>
  <c r="BJ72" i="77"/>
  <c r="BJ75" i="77" s="1"/>
  <c r="K52" i="77"/>
  <c r="K58" i="77"/>
  <c r="K55" i="77"/>
  <c r="AD52" i="77"/>
  <c r="AD58" i="77"/>
  <c r="AP52" i="77"/>
  <c r="AP58" i="77"/>
  <c r="AP55" i="77"/>
  <c r="BT52" i="77"/>
  <c r="BT58" i="77"/>
  <c r="BT55" i="77"/>
  <c r="CE52" i="77"/>
  <c r="CE58" i="77"/>
  <c r="CX52" i="77"/>
  <c r="CX58" i="77"/>
  <c r="CX55" i="77"/>
  <c r="R55" i="77"/>
  <c r="CE55" i="77"/>
  <c r="AU58" i="77"/>
  <c r="CN70" i="77"/>
  <c r="CN73" i="77" s="1"/>
  <c r="F77" i="77"/>
  <c r="F70" i="77"/>
  <c r="F73" i="77" s="1"/>
  <c r="L77" i="77"/>
  <c r="L70" i="77"/>
  <c r="L73" i="77" s="1"/>
  <c r="R77" i="77"/>
  <c r="R70" i="77"/>
  <c r="R73" i="77" s="1"/>
  <c r="X77" i="77"/>
  <c r="X70" i="77"/>
  <c r="X73" i="77" s="1"/>
  <c r="AD77" i="77"/>
  <c r="AD70" i="77"/>
  <c r="AD73" i="77" s="1"/>
  <c r="AJ77" i="77"/>
  <c r="AJ70" i="77"/>
  <c r="AJ73" i="77" s="1"/>
  <c r="AP77" i="77"/>
  <c r="AP70" i="77"/>
  <c r="AP73" i="77" s="1"/>
  <c r="AV70" i="77"/>
  <c r="AV73" i="77" s="1"/>
  <c r="AV77" i="77"/>
  <c r="BB70" i="77"/>
  <c r="BB73" i="77" s="1"/>
  <c r="BB77" i="77"/>
  <c r="BH77" i="77"/>
  <c r="BH70" i="77"/>
  <c r="BH73" i="77" s="1"/>
  <c r="BN77" i="77"/>
  <c r="BN70" i="77"/>
  <c r="BN73" i="77" s="1"/>
  <c r="BT77" i="77"/>
  <c r="BT70" i="77"/>
  <c r="BT73" i="77" s="1"/>
  <c r="BZ77" i="77"/>
  <c r="BZ70" i="77"/>
  <c r="BZ73" i="77" s="1"/>
  <c r="CF70" i="77"/>
  <c r="CF73" i="77" s="1"/>
  <c r="CF77" i="77"/>
  <c r="CL70" i="77"/>
  <c r="CL73" i="77" s="1"/>
  <c r="CL77" i="77"/>
  <c r="CR77" i="77"/>
  <c r="CR70" i="77"/>
  <c r="CR73" i="77" s="1"/>
  <c r="CX77" i="77"/>
  <c r="CX70" i="77"/>
  <c r="CX73" i="77" s="1"/>
  <c r="I72" i="77"/>
  <c r="I75" i="77" s="1"/>
  <c r="I76" i="77" s="1"/>
  <c r="O72" i="77"/>
  <c r="O75" i="77" s="1"/>
  <c r="O76" i="77" s="1"/>
  <c r="U72" i="77"/>
  <c r="U75" i="77" s="1"/>
  <c r="U76" i="77" s="1"/>
  <c r="AA72" i="77"/>
  <c r="AA75" i="77" s="1"/>
  <c r="AA76" i="77" s="1"/>
  <c r="AG72" i="77"/>
  <c r="AG75" i="77" s="1"/>
  <c r="AM72" i="77"/>
  <c r="AM75" i="77" s="1"/>
  <c r="AM76" i="77" s="1"/>
  <c r="AS72" i="77"/>
  <c r="AS75" i="77" s="1"/>
  <c r="AS76" i="77" s="1"/>
  <c r="AY72" i="77"/>
  <c r="AY75" i="77" s="1"/>
  <c r="BE72" i="77"/>
  <c r="BE75" i="77" s="1"/>
  <c r="BE76" i="77" s="1"/>
  <c r="BK72" i="77"/>
  <c r="BK75" i="77" s="1"/>
  <c r="BK76" i="77" s="1"/>
  <c r="BQ72" i="77"/>
  <c r="BQ75" i="77" s="1"/>
  <c r="BQ76" i="77" s="1"/>
  <c r="BW72" i="77"/>
  <c r="BW75" i="77" s="1"/>
  <c r="BW76" i="77" s="1"/>
  <c r="CC72" i="77"/>
  <c r="CC75" i="77" s="1"/>
  <c r="CC76" i="77" s="1"/>
  <c r="CI72" i="77"/>
  <c r="CI75" i="77" s="1"/>
  <c r="CI76" i="77" s="1"/>
  <c r="CO72" i="77"/>
  <c r="CO75" i="77" s="1"/>
  <c r="CO76" i="77" s="1"/>
  <c r="CU72" i="77"/>
  <c r="CU75" i="77" s="1"/>
  <c r="CU76" i="77" s="1"/>
  <c r="AD55" i="77"/>
  <c r="BG58" i="77"/>
  <c r="G77" i="77"/>
  <c r="G70" i="77"/>
  <c r="G73" i="77" s="1"/>
  <c r="M77" i="77"/>
  <c r="M70" i="77"/>
  <c r="M73" i="77" s="1"/>
  <c r="S77" i="77"/>
  <c r="S70" i="77"/>
  <c r="S73" i="77" s="1"/>
  <c r="Y77" i="77"/>
  <c r="Y70" i="77"/>
  <c r="Y73" i="77" s="1"/>
  <c r="AE77" i="77"/>
  <c r="AE70" i="77"/>
  <c r="AE73" i="77" s="1"/>
  <c r="AK77" i="77"/>
  <c r="AK70" i="77"/>
  <c r="AK73" i="77" s="1"/>
  <c r="AQ77" i="77"/>
  <c r="AQ70" i="77"/>
  <c r="AQ73" i="77" s="1"/>
  <c r="AW77" i="77"/>
  <c r="AW70" i="77"/>
  <c r="AW73" i="77" s="1"/>
  <c r="BC77" i="77"/>
  <c r="BC70" i="77"/>
  <c r="BC73" i="77" s="1"/>
  <c r="BI77" i="77"/>
  <c r="BI70" i="77"/>
  <c r="BI73" i="77" s="1"/>
  <c r="BO77" i="77"/>
  <c r="BO70" i="77"/>
  <c r="BO73" i="77" s="1"/>
  <c r="BU77" i="77"/>
  <c r="BU70" i="77"/>
  <c r="BU73" i="77" s="1"/>
  <c r="CA77" i="77"/>
  <c r="CA70" i="77"/>
  <c r="CA73" i="77" s="1"/>
  <c r="CG77" i="77"/>
  <c r="CG70" i="77"/>
  <c r="CG73" i="77" s="1"/>
  <c r="CM77" i="77"/>
  <c r="CM70" i="77"/>
  <c r="CM73" i="77" s="1"/>
  <c r="CS77" i="77"/>
  <c r="CS70" i="77"/>
  <c r="CS73" i="77" s="1"/>
  <c r="CY77" i="77"/>
  <c r="CY70" i="77"/>
  <c r="CY73" i="77" s="1"/>
  <c r="J10" i="77"/>
  <c r="P10" i="77"/>
  <c r="V10" i="77"/>
  <c r="AB10" i="77"/>
  <c r="AH10" i="77"/>
  <c r="AN10" i="77"/>
  <c r="AT10" i="77"/>
  <c r="AZ10" i="77"/>
  <c r="BF10" i="77"/>
  <c r="BL10" i="77"/>
  <c r="BR10" i="77"/>
  <c r="BX10" i="77"/>
  <c r="CD10" i="77"/>
  <c r="CJ10" i="77"/>
  <c r="CP10" i="77"/>
  <c r="CV10" i="77"/>
  <c r="J72" i="77"/>
  <c r="J75" i="77" s="1"/>
  <c r="P72" i="77"/>
  <c r="P75" i="77" s="1"/>
  <c r="P76" i="77" s="1"/>
  <c r="V72" i="77"/>
  <c r="V75" i="77" s="1"/>
  <c r="AB72" i="77"/>
  <c r="AB75" i="77" s="1"/>
  <c r="AH72" i="77"/>
  <c r="AH75" i="77" s="1"/>
  <c r="AH76" i="77" s="1"/>
  <c r="AN72" i="77"/>
  <c r="AN75" i="77" s="1"/>
  <c r="AN76" i="77" s="1"/>
  <c r="AT72" i="77"/>
  <c r="AT75" i="77" s="1"/>
  <c r="AT76" i="77" s="1"/>
  <c r="AZ72" i="77"/>
  <c r="AZ75" i="77" s="1"/>
  <c r="AZ76" i="77" s="1"/>
  <c r="BF72" i="77"/>
  <c r="BF75" i="77" s="1"/>
  <c r="BF76" i="77" s="1"/>
  <c r="BL72" i="77"/>
  <c r="BL75" i="77" s="1"/>
  <c r="BR72" i="77"/>
  <c r="BR75" i="77" s="1"/>
  <c r="BR76" i="77" s="1"/>
  <c r="BX72" i="77"/>
  <c r="BX75" i="77" s="1"/>
  <c r="BX76" i="77" s="1"/>
  <c r="CD72" i="77"/>
  <c r="CD75" i="77" s="1"/>
  <c r="CJ72" i="77"/>
  <c r="CJ75" i="77" s="1"/>
  <c r="CJ76" i="77" s="1"/>
  <c r="CP72" i="77"/>
  <c r="CP75" i="77" s="1"/>
  <c r="CP76" i="77" s="1"/>
  <c r="CV72" i="77"/>
  <c r="CV75" i="77" s="1"/>
  <c r="W58" i="77"/>
  <c r="W55" i="77"/>
  <c r="W52" i="77"/>
  <c r="AI52" i="77"/>
  <c r="AI58" i="77"/>
  <c r="AI55" i="77"/>
  <c r="BB52" i="77"/>
  <c r="BB58" i="77"/>
  <c r="BB55" i="77"/>
  <c r="BM58" i="77"/>
  <c r="BM55" i="77"/>
  <c r="CQ58" i="77"/>
  <c r="CQ52" i="77"/>
  <c r="AW74" i="77"/>
  <c r="BC74" i="77"/>
  <c r="BO74" i="77"/>
  <c r="BU74" i="77"/>
  <c r="CG74" i="77"/>
  <c r="CM74" i="77"/>
  <c r="CS74" i="77"/>
  <c r="CY74" i="77"/>
  <c r="E72" i="77"/>
  <c r="E75" i="77" s="1"/>
  <c r="K72" i="77"/>
  <c r="K75" i="77" s="1"/>
  <c r="Q72" i="77"/>
  <c r="Q75" i="77" s="1"/>
  <c r="W72" i="77"/>
  <c r="W75" i="77" s="1"/>
  <c r="AC72" i="77"/>
  <c r="AC75" i="77" s="1"/>
  <c r="AI72" i="77"/>
  <c r="AI75" i="77" s="1"/>
  <c r="AO72" i="77"/>
  <c r="AO75" i="77" s="1"/>
  <c r="BA72" i="77"/>
  <c r="BA75" i="77" s="1"/>
  <c r="BG72" i="77"/>
  <c r="BG75" i="77" s="1"/>
  <c r="BG76" i="77" s="1"/>
  <c r="BS72" i="77"/>
  <c r="BS75" i="77" s="1"/>
  <c r="BS76" i="77" s="1"/>
  <c r="BY72" i="77"/>
  <c r="BY75" i="77" s="1"/>
  <c r="CE72" i="77"/>
  <c r="CE75" i="77" s="1"/>
  <c r="CE76" i="77" s="1"/>
  <c r="CK72" i="77"/>
  <c r="CK75" i="77" s="1"/>
  <c r="CK76" i="77" s="1"/>
  <c r="CQ72" i="77"/>
  <c r="CQ75" i="77" s="1"/>
  <c r="E40" i="77"/>
  <c r="BA55" i="77"/>
  <c r="Q58" i="77"/>
  <c r="CK52" i="77"/>
  <c r="CW58" i="77"/>
  <c r="CW55" i="77"/>
  <c r="CK55" i="77"/>
  <c r="Q52" i="77"/>
  <c r="BP72" i="77"/>
  <c r="BP75" i="77" s="1"/>
  <c r="BV72" i="77"/>
  <c r="BV75" i="77" s="1"/>
  <c r="BV76" i="77" s="1"/>
  <c r="CB72" i="77"/>
  <c r="CB75" i="77" s="1"/>
  <c r="CB76" i="77" s="1"/>
  <c r="CH72" i="77"/>
  <c r="CH75" i="77" s="1"/>
  <c r="CN72" i="77"/>
  <c r="CN75" i="77" s="1"/>
  <c r="CT72" i="77"/>
  <c r="CT75" i="77" s="1"/>
  <c r="BA71" i="76"/>
  <c r="C58" i="76"/>
  <c r="CY21" i="76"/>
  <c r="CY69" i="76" s="1"/>
  <c r="CX21" i="76"/>
  <c r="CX69" i="76" s="1"/>
  <c r="CW21" i="76"/>
  <c r="CW69" i="76" s="1"/>
  <c r="CV21" i="76"/>
  <c r="CV69" i="76" s="1"/>
  <c r="CU21" i="76"/>
  <c r="CU69" i="76" s="1"/>
  <c r="CT21" i="76"/>
  <c r="CT69" i="76" s="1"/>
  <c r="CS21" i="76"/>
  <c r="CS69" i="76" s="1"/>
  <c r="CR21" i="76"/>
  <c r="CR69" i="76" s="1"/>
  <c r="CQ21" i="76"/>
  <c r="CQ69" i="76" s="1"/>
  <c r="CP21" i="76"/>
  <c r="CP69" i="76" s="1"/>
  <c r="CO21" i="76"/>
  <c r="CO69" i="76" s="1"/>
  <c r="CN21" i="76"/>
  <c r="CN69" i="76" s="1"/>
  <c r="CM21" i="76"/>
  <c r="CM69" i="76" s="1"/>
  <c r="CL21" i="76"/>
  <c r="CL69" i="76" s="1"/>
  <c r="CK21" i="76"/>
  <c r="CK69" i="76" s="1"/>
  <c r="CJ21" i="76"/>
  <c r="CJ69" i="76" s="1"/>
  <c r="CI21" i="76"/>
  <c r="CI69" i="76" s="1"/>
  <c r="CH21" i="76"/>
  <c r="CH69" i="76" s="1"/>
  <c r="CG21" i="76"/>
  <c r="CG69" i="76" s="1"/>
  <c r="CF21" i="76"/>
  <c r="CF69" i="76" s="1"/>
  <c r="CE21" i="76"/>
  <c r="CE69" i="76" s="1"/>
  <c r="CD21" i="76"/>
  <c r="CD69" i="76" s="1"/>
  <c r="CC21" i="76"/>
  <c r="CC69" i="76" s="1"/>
  <c r="CB21" i="76"/>
  <c r="CB69" i="76" s="1"/>
  <c r="CA21" i="76"/>
  <c r="CA69" i="76" s="1"/>
  <c r="BZ21" i="76"/>
  <c r="BZ69" i="76" s="1"/>
  <c r="BY21" i="76"/>
  <c r="BY69" i="76" s="1"/>
  <c r="BX21" i="76"/>
  <c r="BX69" i="76" s="1"/>
  <c r="BW21" i="76"/>
  <c r="BW69" i="76" s="1"/>
  <c r="BV21" i="76"/>
  <c r="BV69" i="76" s="1"/>
  <c r="BU21" i="76"/>
  <c r="BU69" i="76" s="1"/>
  <c r="BT21" i="76"/>
  <c r="BT69" i="76" s="1"/>
  <c r="BS21" i="76"/>
  <c r="BS69" i="76" s="1"/>
  <c r="BR21" i="76"/>
  <c r="BR69" i="76" s="1"/>
  <c r="BQ21" i="76"/>
  <c r="BQ69" i="76" s="1"/>
  <c r="BP21" i="76"/>
  <c r="BP69" i="76" s="1"/>
  <c r="BO21" i="76"/>
  <c r="BO69" i="76" s="1"/>
  <c r="BN21" i="76"/>
  <c r="BN69" i="76" s="1"/>
  <c r="BM21" i="76"/>
  <c r="BM69" i="76" s="1"/>
  <c r="BL21" i="76"/>
  <c r="BL69" i="76" s="1"/>
  <c r="BK21" i="76"/>
  <c r="BK69" i="76" s="1"/>
  <c r="BJ21" i="76"/>
  <c r="BJ69" i="76" s="1"/>
  <c r="BI21" i="76"/>
  <c r="BI69" i="76" s="1"/>
  <c r="BH21" i="76"/>
  <c r="BH69" i="76" s="1"/>
  <c r="BG21" i="76"/>
  <c r="BG69" i="76" s="1"/>
  <c r="BF21" i="76"/>
  <c r="BF69" i="76" s="1"/>
  <c r="BE21" i="76"/>
  <c r="BE69" i="76" s="1"/>
  <c r="BD21" i="76"/>
  <c r="BD69" i="76" s="1"/>
  <c r="BC21" i="76"/>
  <c r="BC69" i="76" s="1"/>
  <c r="BB21" i="76"/>
  <c r="BB69" i="76" s="1"/>
  <c r="BA21" i="76"/>
  <c r="BA69" i="76" s="1"/>
  <c r="AZ21" i="76"/>
  <c r="AZ69" i="76" s="1"/>
  <c r="AY21" i="76"/>
  <c r="AY69" i="76" s="1"/>
  <c r="AX21" i="76"/>
  <c r="AX69" i="76" s="1"/>
  <c r="AW21" i="76"/>
  <c r="AW69" i="76" s="1"/>
  <c r="AV21" i="76"/>
  <c r="AV69" i="76" s="1"/>
  <c r="AU21" i="76"/>
  <c r="AU69" i="76" s="1"/>
  <c r="AT21" i="76"/>
  <c r="AT69" i="76" s="1"/>
  <c r="AS21" i="76"/>
  <c r="AS69" i="76" s="1"/>
  <c r="AR21" i="76"/>
  <c r="AR69" i="76" s="1"/>
  <c r="AQ21" i="76"/>
  <c r="AQ69" i="76" s="1"/>
  <c r="AP21" i="76"/>
  <c r="AP69" i="76" s="1"/>
  <c r="AO21" i="76"/>
  <c r="AO69" i="76" s="1"/>
  <c r="AN21" i="76"/>
  <c r="AN69" i="76" s="1"/>
  <c r="AM21" i="76"/>
  <c r="AM69" i="76" s="1"/>
  <c r="AL21" i="76"/>
  <c r="AL69" i="76" s="1"/>
  <c r="AK21" i="76"/>
  <c r="AK69" i="76" s="1"/>
  <c r="AJ21" i="76"/>
  <c r="AJ69" i="76" s="1"/>
  <c r="AI21" i="76"/>
  <c r="AI69" i="76" s="1"/>
  <c r="AH21" i="76"/>
  <c r="AH69" i="76" s="1"/>
  <c r="AG21" i="76"/>
  <c r="AG69" i="76" s="1"/>
  <c r="AF21" i="76"/>
  <c r="AF69" i="76" s="1"/>
  <c r="AE21" i="76"/>
  <c r="AE69" i="76" s="1"/>
  <c r="AD21" i="76"/>
  <c r="AD69" i="76" s="1"/>
  <c r="AC21" i="76"/>
  <c r="AC69" i="76" s="1"/>
  <c r="AB21" i="76"/>
  <c r="AB69" i="76" s="1"/>
  <c r="AA21" i="76"/>
  <c r="AA69" i="76" s="1"/>
  <c r="Z21" i="76"/>
  <c r="Z69" i="76" s="1"/>
  <c r="Y21" i="76"/>
  <c r="Y69" i="76" s="1"/>
  <c r="X21" i="76"/>
  <c r="X69" i="76" s="1"/>
  <c r="W21" i="76"/>
  <c r="W69" i="76" s="1"/>
  <c r="V21" i="76"/>
  <c r="V69" i="76" s="1"/>
  <c r="U21" i="76"/>
  <c r="U69" i="76" s="1"/>
  <c r="T21" i="76"/>
  <c r="T69" i="76" s="1"/>
  <c r="S21" i="76"/>
  <c r="S69" i="76" s="1"/>
  <c r="R21" i="76"/>
  <c r="R69" i="76" s="1"/>
  <c r="Q21" i="76"/>
  <c r="Q69" i="76" s="1"/>
  <c r="P21" i="76"/>
  <c r="P69" i="76" s="1"/>
  <c r="O21" i="76"/>
  <c r="O69" i="76" s="1"/>
  <c r="N21" i="76"/>
  <c r="N69" i="76" s="1"/>
  <c r="M21" i="76"/>
  <c r="M69" i="76" s="1"/>
  <c r="L21" i="76"/>
  <c r="L69" i="76" s="1"/>
  <c r="K21" i="76"/>
  <c r="K69" i="76" s="1"/>
  <c r="J21" i="76"/>
  <c r="J69" i="76" s="1"/>
  <c r="I21" i="76"/>
  <c r="I69" i="76" s="1"/>
  <c r="H21" i="76"/>
  <c r="H69" i="76" s="1"/>
  <c r="G21" i="76"/>
  <c r="G69" i="76" s="1"/>
  <c r="F21" i="76"/>
  <c r="F69" i="76" s="1"/>
  <c r="E21" i="76"/>
  <c r="E69" i="76" s="1"/>
  <c r="CY20" i="76"/>
  <c r="CX20" i="76"/>
  <c r="CW20" i="76"/>
  <c r="CV20" i="76"/>
  <c r="CU20" i="76"/>
  <c r="CT20" i="76"/>
  <c r="CS20" i="76"/>
  <c r="CR20" i="76"/>
  <c r="CQ20" i="76"/>
  <c r="CP20" i="76"/>
  <c r="CO20" i="76"/>
  <c r="CN20" i="76"/>
  <c r="CM20" i="76"/>
  <c r="CL20" i="76"/>
  <c r="CK20" i="76"/>
  <c r="CJ20" i="76"/>
  <c r="CI20" i="76"/>
  <c r="CH20" i="76"/>
  <c r="CG20" i="76"/>
  <c r="CF20" i="76"/>
  <c r="CE20" i="76"/>
  <c r="CD20" i="76"/>
  <c r="CC20" i="76"/>
  <c r="CB20" i="76"/>
  <c r="CA20" i="76"/>
  <c r="BZ20" i="76"/>
  <c r="BY20" i="76"/>
  <c r="BX20" i="76"/>
  <c r="BW20" i="76"/>
  <c r="BV20" i="76"/>
  <c r="BU20" i="76"/>
  <c r="BT20" i="76"/>
  <c r="BS20" i="76"/>
  <c r="BR20" i="76"/>
  <c r="BQ20" i="76"/>
  <c r="BP20" i="76"/>
  <c r="BO20" i="76"/>
  <c r="BN20" i="76"/>
  <c r="BM20" i="76"/>
  <c r="BL20" i="76"/>
  <c r="BK20" i="76"/>
  <c r="BJ20" i="76"/>
  <c r="BI20" i="76"/>
  <c r="BH20" i="76"/>
  <c r="BG20" i="76"/>
  <c r="BF20" i="76"/>
  <c r="BE20" i="76"/>
  <c r="BD20" i="76"/>
  <c r="BC20" i="76"/>
  <c r="BB20" i="76"/>
  <c r="BA20" i="76"/>
  <c r="AZ20" i="76"/>
  <c r="AY20" i="76"/>
  <c r="AX20" i="76"/>
  <c r="AW20" i="76"/>
  <c r="AV20" i="76"/>
  <c r="AU20" i="76"/>
  <c r="AT20" i="76"/>
  <c r="AS20" i="76"/>
  <c r="AR20" i="76"/>
  <c r="AQ20" i="76"/>
  <c r="AP20" i="76"/>
  <c r="AO20" i="76"/>
  <c r="AN20" i="76"/>
  <c r="AM20" i="76"/>
  <c r="AL20" i="76"/>
  <c r="AK20" i="76"/>
  <c r="AJ20" i="76"/>
  <c r="AI20" i="76"/>
  <c r="AH20" i="76"/>
  <c r="AG20" i="76"/>
  <c r="AF20" i="76"/>
  <c r="AE20" i="76"/>
  <c r="AD20" i="76"/>
  <c r="AC20" i="76"/>
  <c r="AB20" i="76"/>
  <c r="AA20" i="76"/>
  <c r="Z20" i="76"/>
  <c r="Y20" i="76"/>
  <c r="X20" i="76"/>
  <c r="W20" i="76"/>
  <c r="V20" i="76"/>
  <c r="U20" i="76"/>
  <c r="T20" i="76"/>
  <c r="S20" i="76"/>
  <c r="R20" i="76"/>
  <c r="Q20" i="76"/>
  <c r="P20" i="76"/>
  <c r="O20" i="76"/>
  <c r="N20" i="76"/>
  <c r="M20" i="76"/>
  <c r="L20" i="76"/>
  <c r="K20" i="76"/>
  <c r="J20" i="76"/>
  <c r="I20" i="76"/>
  <c r="H20" i="76"/>
  <c r="G20" i="76"/>
  <c r="F20" i="76"/>
  <c r="E20" i="76"/>
  <c r="E45" i="76" s="1"/>
  <c r="CY18" i="76"/>
  <c r="CX18" i="76"/>
  <c r="CW18" i="76"/>
  <c r="CV18" i="76"/>
  <c r="CU18" i="76"/>
  <c r="CT18" i="76"/>
  <c r="CS18" i="76"/>
  <c r="CR18" i="76"/>
  <c r="CQ18" i="76"/>
  <c r="CP18" i="76"/>
  <c r="CO18" i="76"/>
  <c r="CN18" i="76"/>
  <c r="CM18" i="76"/>
  <c r="CL18" i="76"/>
  <c r="CK18" i="76"/>
  <c r="CJ18" i="76"/>
  <c r="CI18" i="76"/>
  <c r="CH18" i="76"/>
  <c r="CG18" i="76"/>
  <c r="CF18" i="76"/>
  <c r="CE18" i="76"/>
  <c r="CD18" i="76"/>
  <c r="CC18" i="76"/>
  <c r="CB18" i="76"/>
  <c r="CA18" i="76"/>
  <c r="BZ18" i="76"/>
  <c r="BY18" i="76"/>
  <c r="BX18" i="76"/>
  <c r="BW18" i="76"/>
  <c r="BV18" i="76"/>
  <c r="BU18" i="76"/>
  <c r="BT18" i="76"/>
  <c r="BS18" i="76"/>
  <c r="BR18" i="76"/>
  <c r="BQ18" i="76"/>
  <c r="BP18" i="76"/>
  <c r="BO18" i="76"/>
  <c r="BN18" i="76"/>
  <c r="BM18" i="76"/>
  <c r="BL18" i="76"/>
  <c r="BK18" i="76"/>
  <c r="BJ18" i="76"/>
  <c r="BI18" i="76"/>
  <c r="BH18" i="76"/>
  <c r="BG18" i="76"/>
  <c r="BF18" i="76"/>
  <c r="BE18" i="76"/>
  <c r="BD18" i="76"/>
  <c r="BC18" i="76"/>
  <c r="BB18" i="76"/>
  <c r="BA18" i="76"/>
  <c r="AZ18" i="76"/>
  <c r="AY18" i="76"/>
  <c r="AX18" i="76"/>
  <c r="AW18" i="76"/>
  <c r="AV18" i="76"/>
  <c r="AU18" i="76"/>
  <c r="AT18" i="76"/>
  <c r="AS18" i="76"/>
  <c r="AR18" i="76"/>
  <c r="AQ18" i="76"/>
  <c r="AP18" i="76"/>
  <c r="AO18" i="76"/>
  <c r="AN18" i="76"/>
  <c r="AM18" i="76"/>
  <c r="AL18" i="76"/>
  <c r="AK18" i="76"/>
  <c r="AJ18" i="76"/>
  <c r="AI18" i="76"/>
  <c r="AH18" i="76"/>
  <c r="AG18" i="76"/>
  <c r="AF18" i="76"/>
  <c r="AE18" i="76"/>
  <c r="AD18" i="76"/>
  <c r="AC18" i="76"/>
  <c r="AB18" i="76"/>
  <c r="AA18" i="76"/>
  <c r="Z18" i="76"/>
  <c r="Y18" i="76"/>
  <c r="X18" i="76"/>
  <c r="W18" i="76"/>
  <c r="V18" i="76"/>
  <c r="U18" i="76"/>
  <c r="T18" i="76"/>
  <c r="S18" i="76"/>
  <c r="R18" i="76"/>
  <c r="Q18" i="76"/>
  <c r="P18" i="76"/>
  <c r="O18" i="76"/>
  <c r="N18" i="76"/>
  <c r="M18" i="76"/>
  <c r="L18" i="76"/>
  <c r="K18" i="76"/>
  <c r="J18" i="76"/>
  <c r="I18" i="76"/>
  <c r="H18" i="76"/>
  <c r="G18" i="76"/>
  <c r="F18" i="76"/>
  <c r="E18" i="76"/>
  <c r="CY17" i="76"/>
  <c r="CY71" i="76" s="1"/>
  <c r="CX17" i="76"/>
  <c r="CX71" i="76" s="1"/>
  <c r="CW17" i="76"/>
  <c r="CW71" i="76" s="1"/>
  <c r="CV17" i="76"/>
  <c r="CV71" i="76" s="1"/>
  <c r="CU17" i="76"/>
  <c r="CU71" i="76" s="1"/>
  <c r="CT17" i="76"/>
  <c r="CT71" i="76" s="1"/>
  <c r="CS17" i="76"/>
  <c r="CS71" i="76" s="1"/>
  <c r="CR17" i="76"/>
  <c r="CR71" i="76" s="1"/>
  <c r="CQ17" i="76"/>
  <c r="CQ71" i="76" s="1"/>
  <c r="CP17" i="76"/>
  <c r="CP71" i="76" s="1"/>
  <c r="CO17" i="76"/>
  <c r="CO71" i="76" s="1"/>
  <c r="CN17" i="76"/>
  <c r="CN71" i="76" s="1"/>
  <c r="CM17" i="76"/>
  <c r="CM71" i="76" s="1"/>
  <c r="CL17" i="76"/>
  <c r="CL71" i="76" s="1"/>
  <c r="CK17" i="76"/>
  <c r="CK71" i="76" s="1"/>
  <c r="CJ17" i="76"/>
  <c r="CJ71" i="76" s="1"/>
  <c r="CI17" i="76"/>
  <c r="CI71" i="76" s="1"/>
  <c r="CH17" i="76"/>
  <c r="CH71" i="76" s="1"/>
  <c r="CG17" i="76"/>
  <c r="CG71" i="76" s="1"/>
  <c r="CF17" i="76"/>
  <c r="CF71" i="76" s="1"/>
  <c r="CE17" i="76"/>
  <c r="CE71" i="76" s="1"/>
  <c r="CD17" i="76"/>
  <c r="CD71" i="76" s="1"/>
  <c r="CC17" i="76"/>
  <c r="CC71" i="76" s="1"/>
  <c r="CB17" i="76"/>
  <c r="CB71" i="76" s="1"/>
  <c r="CA17" i="76"/>
  <c r="CA71" i="76" s="1"/>
  <c r="BZ17" i="76"/>
  <c r="BZ71" i="76" s="1"/>
  <c r="BY17" i="76"/>
  <c r="BY71" i="76" s="1"/>
  <c r="BX17" i="76"/>
  <c r="BX71" i="76" s="1"/>
  <c r="BW17" i="76"/>
  <c r="BW71" i="76" s="1"/>
  <c r="BV17" i="76"/>
  <c r="BV71" i="76" s="1"/>
  <c r="BU17" i="76"/>
  <c r="BU71" i="76" s="1"/>
  <c r="BT17" i="76"/>
  <c r="BT71" i="76" s="1"/>
  <c r="BS17" i="76"/>
  <c r="BS71" i="76" s="1"/>
  <c r="BR17" i="76"/>
  <c r="BR71" i="76" s="1"/>
  <c r="BQ17" i="76"/>
  <c r="BQ71" i="76" s="1"/>
  <c r="BP17" i="76"/>
  <c r="BP71" i="76" s="1"/>
  <c r="BO17" i="76"/>
  <c r="BO71" i="76" s="1"/>
  <c r="BN17" i="76"/>
  <c r="BN71" i="76" s="1"/>
  <c r="BM17" i="76"/>
  <c r="BM71" i="76" s="1"/>
  <c r="BL17" i="76"/>
  <c r="BL71" i="76" s="1"/>
  <c r="BK17" i="76"/>
  <c r="BK71" i="76" s="1"/>
  <c r="BJ17" i="76"/>
  <c r="BJ71" i="76" s="1"/>
  <c r="BI17" i="76"/>
  <c r="BI71" i="76" s="1"/>
  <c r="BH17" i="76"/>
  <c r="BH71" i="76" s="1"/>
  <c r="BG17" i="76"/>
  <c r="BG71" i="76" s="1"/>
  <c r="BF17" i="76"/>
  <c r="BF71" i="76" s="1"/>
  <c r="BE17" i="76"/>
  <c r="BE71" i="76" s="1"/>
  <c r="BD17" i="76"/>
  <c r="BD71" i="76" s="1"/>
  <c r="BC17" i="76"/>
  <c r="BC71" i="76" s="1"/>
  <c r="BB17" i="76"/>
  <c r="BB71" i="76" s="1"/>
  <c r="BA17" i="76"/>
  <c r="AZ17" i="76"/>
  <c r="AZ71" i="76" s="1"/>
  <c r="AY17" i="76"/>
  <c r="AY71" i="76" s="1"/>
  <c r="AX17" i="76"/>
  <c r="AX71" i="76" s="1"/>
  <c r="AW17" i="76"/>
  <c r="AW71" i="76" s="1"/>
  <c r="AV17" i="76"/>
  <c r="AV71" i="76" s="1"/>
  <c r="AU17" i="76"/>
  <c r="AU71" i="76" s="1"/>
  <c r="AT17" i="76"/>
  <c r="AT71" i="76" s="1"/>
  <c r="AS17" i="76"/>
  <c r="AS71" i="76" s="1"/>
  <c r="AR17" i="76"/>
  <c r="AR71" i="76" s="1"/>
  <c r="AQ17" i="76"/>
  <c r="AQ71" i="76" s="1"/>
  <c r="AP17" i="76"/>
  <c r="AP71" i="76" s="1"/>
  <c r="AO17" i="76"/>
  <c r="AO71" i="76" s="1"/>
  <c r="AN17" i="76"/>
  <c r="AN71" i="76" s="1"/>
  <c r="AM17" i="76"/>
  <c r="AM71" i="76" s="1"/>
  <c r="AL17" i="76"/>
  <c r="AL71" i="76" s="1"/>
  <c r="AK17" i="76"/>
  <c r="AK71" i="76" s="1"/>
  <c r="AJ17" i="76"/>
  <c r="AJ71" i="76" s="1"/>
  <c r="AI17" i="76"/>
  <c r="AI71" i="76" s="1"/>
  <c r="AH17" i="76"/>
  <c r="AH71" i="76" s="1"/>
  <c r="AG17" i="76"/>
  <c r="AG71" i="76" s="1"/>
  <c r="AF17" i="76"/>
  <c r="AF71" i="76" s="1"/>
  <c r="AE17" i="76"/>
  <c r="AE71" i="76" s="1"/>
  <c r="AD17" i="76"/>
  <c r="AD71" i="76" s="1"/>
  <c r="AC17" i="76"/>
  <c r="AC71" i="76" s="1"/>
  <c r="AB17" i="76"/>
  <c r="AB71" i="76" s="1"/>
  <c r="AA17" i="76"/>
  <c r="AA71" i="76" s="1"/>
  <c r="Z17" i="76"/>
  <c r="Z71" i="76" s="1"/>
  <c r="Z74" i="76" s="1"/>
  <c r="Y17" i="76"/>
  <c r="Y71" i="76" s="1"/>
  <c r="Y74" i="76" s="1"/>
  <c r="X17" i="76"/>
  <c r="X71" i="76" s="1"/>
  <c r="X74" i="76" s="1"/>
  <c r="W17" i="76"/>
  <c r="W71" i="76" s="1"/>
  <c r="W74" i="76" s="1"/>
  <c r="V17" i="76"/>
  <c r="V71" i="76" s="1"/>
  <c r="V74" i="76" s="1"/>
  <c r="U17" i="76"/>
  <c r="U71" i="76" s="1"/>
  <c r="U74" i="76" s="1"/>
  <c r="T17" i="76"/>
  <c r="T71" i="76" s="1"/>
  <c r="T74" i="76" s="1"/>
  <c r="S17" i="76"/>
  <c r="S71" i="76" s="1"/>
  <c r="S74" i="76" s="1"/>
  <c r="R17" i="76"/>
  <c r="R71" i="76" s="1"/>
  <c r="R74" i="76" s="1"/>
  <c r="Q17" i="76"/>
  <c r="Q71" i="76" s="1"/>
  <c r="P17" i="76"/>
  <c r="P71" i="76" s="1"/>
  <c r="P74" i="76" s="1"/>
  <c r="O17" i="76"/>
  <c r="O71" i="76" s="1"/>
  <c r="O74" i="76" s="1"/>
  <c r="N17" i="76"/>
  <c r="N71" i="76" s="1"/>
  <c r="N74" i="76" s="1"/>
  <c r="M17" i="76"/>
  <c r="M71" i="76" s="1"/>
  <c r="M74" i="76" s="1"/>
  <c r="L17" i="76"/>
  <c r="L71" i="76" s="1"/>
  <c r="L74" i="76" s="1"/>
  <c r="K17" i="76"/>
  <c r="K71" i="76" s="1"/>
  <c r="K74" i="76" s="1"/>
  <c r="J17" i="76"/>
  <c r="J71" i="76" s="1"/>
  <c r="J74" i="76" s="1"/>
  <c r="I17" i="76"/>
  <c r="I71" i="76" s="1"/>
  <c r="I74" i="76" s="1"/>
  <c r="H17" i="76"/>
  <c r="H71" i="76" s="1"/>
  <c r="H74" i="76" s="1"/>
  <c r="G17" i="76"/>
  <c r="G71" i="76" s="1"/>
  <c r="G74" i="76" s="1"/>
  <c r="F17" i="76"/>
  <c r="F71" i="76" s="1"/>
  <c r="F74" i="76" s="1"/>
  <c r="E17" i="76"/>
  <c r="E71" i="76" s="1"/>
  <c r="D17" i="76"/>
  <c r="X10" i="76"/>
  <c r="W10" i="76"/>
  <c r="R10" i="76"/>
  <c r="Q10" i="76"/>
  <c r="L10" i="76"/>
  <c r="K10" i="76"/>
  <c r="F10" i="76"/>
  <c r="E10" i="76"/>
  <c r="CY9" i="76"/>
  <c r="CX9" i="76"/>
  <c r="CX10" i="76" s="1"/>
  <c r="CW9" i="76"/>
  <c r="CV9" i="76"/>
  <c r="CV10" i="76" s="1"/>
  <c r="CU9" i="76"/>
  <c r="CU77" i="76" s="1"/>
  <c r="CT9" i="76"/>
  <c r="CS9" i="76"/>
  <c r="CR9" i="76"/>
  <c r="CR10" i="76" s="1"/>
  <c r="CQ9" i="76"/>
  <c r="CQ10" i="76" s="1"/>
  <c r="CP9" i="76"/>
  <c r="CP10" i="76" s="1"/>
  <c r="CO9" i="76"/>
  <c r="CO10" i="76" s="1"/>
  <c r="CN9" i="76"/>
  <c r="CM9" i="76"/>
  <c r="CL9" i="76"/>
  <c r="CL10" i="76" s="1"/>
  <c r="CK9" i="76"/>
  <c r="CJ9" i="76"/>
  <c r="CJ77" i="76" s="1"/>
  <c r="CI9" i="76"/>
  <c r="CH9" i="76"/>
  <c r="CG9" i="76"/>
  <c r="CF9" i="76"/>
  <c r="CF10" i="76" s="1"/>
  <c r="CE9" i="76"/>
  <c r="CE10" i="76" s="1"/>
  <c r="CD9" i="76"/>
  <c r="CD10" i="76" s="1"/>
  <c r="CC9" i="76"/>
  <c r="CC10" i="76" s="1"/>
  <c r="CB9" i="76"/>
  <c r="CA9" i="76"/>
  <c r="CA77" i="76" s="1"/>
  <c r="BZ9" i="76"/>
  <c r="BZ10" i="76" s="1"/>
  <c r="BY9" i="76"/>
  <c r="BX9" i="76"/>
  <c r="BX10" i="76" s="1"/>
  <c r="BW9" i="76"/>
  <c r="BW10" i="76" s="1"/>
  <c r="BV9" i="76"/>
  <c r="BU9" i="76"/>
  <c r="BT9" i="76"/>
  <c r="BT10" i="76" s="1"/>
  <c r="BS9" i="76"/>
  <c r="BS10" i="76" s="1"/>
  <c r="BR9" i="76"/>
  <c r="BR10" i="76" s="1"/>
  <c r="BQ9" i="76"/>
  <c r="BP9" i="76"/>
  <c r="BO9" i="76"/>
  <c r="BO77" i="76" s="1"/>
  <c r="BN9" i="76"/>
  <c r="BM9" i="76"/>
  <c r="BM10" i="76" s="1"/>
  <c r="BL9" i="76"/>
  <c r="BL10" i="76" s="1"/>
  <c r="BK9" i="76"/>
  <c r="BK10" i="76" s="1"/>
  <c r="BJ9" i="76"/>
  <c r="BI9" i="76"/>
  <c r="BH9" i="76"/>
  <c r="BH10" i="76" s="1"/>
  <c r="BG9" i="76"/>
  <c r="BG10" i="76" s="1"/>
  <c r="BF9" i="76"/>
  <c r="BF77" i="76" s="1"/>
  <c r="BE9" i="76"/>
  <c r="BE10" i="76" s="1"/>
  <c r="BD9" i="76"/>
  <c r="BC9" i="76"/>
  <c r="BC77" i="76" s="1"/>
  <c r="BB9" i="76"/>
  <c r="BB10" i="76" s="1"/>
  <c r="BA9" i="76"/>
  <c r="BA10" i="76" s="1"/>
  <c r="AZ9" i="76"/>
  <c r="AZ10" i="76" s="1"/>
  <c r="AY9" i="76"/>
  <c r="AY10" i="76" s="1"/>
  <c r="AX9" i="76"/>
  <c r="AW9" i="76"/>
  <c r="AV9" i="76"/>
  <c r="AV10" i="76" s="1"/>
  <c r="AU9" i="76"/>
  <c r="AU10" i="76" s="1"/>
  <c r="AT9" i="76"/>
  <c r="AT77" i="76" s="1"/>
  <c r="AS9" i="76"/>
  <c r="AS77" i="76" s="1"/>
  <c r="AR9" i="76"/>
  <c r="AQ9" i="76"/>
  <c r="AP9" i="76"/>
  <c r="AP10" i="76" s="1"/>
  <c r="AO9" i="76"/>
  <c r="AO10" i="76" s="1"/>
  <c r="AN9" i="76"/>
  <c r="AN10" i="76" s="1"/>
  <c r="AM9" i="76"/>
  <c r="AM10" i="76" s="1"/>
  <c r="AL9" i="76"/>
  <c r="AK9" i="76"/>
  <c r="AJ9" i="76"/>
  <c r="AI9" i="76"/>
  <c r="AI10" i="76" s="1"/>
  <c r="AH9" i="76"/>
  <c r="AH77" i="76" s="1"/>
  <c r="AG9" i="76"/>
  <c r="AG10" i="76" s="1"/>
  <c r="AF9" i="76"/>
  <c r="AE9" i="76"/>
  <c r="AD9" i="76"/>
  <c r="AD10" i="76" s="1"/>
  <c r="AC9" i="76"/>
  <c r="AC10" i="76" s="1"/>
  <c r="AB9" i="76"/>
  <c r="AB10" i="76" s="1"/>
  <c r="AA9" i="76"/>
  <c r="AA10" i="76" s="1"/>
  <c r="Z9" i="76"/>
  <c r="Y9" i="76"/>
  <c r="X9" i="76"/>
  <c r="X77" i="76" s="1"/>
  <c r="W9" i="76"/>
  <c r="W77" i="76" s="1"/>
  <c r="V9" i="76"/>
  <c r="V10" i="76" s="1"/>
  <c r="U9" i="76"/>
  <c r="U10" i="76" s="1"/>
  <c r="T9" i="76"/>
  <c r="S9" i="76"/>
  <c r="R9" i="76"/>
  <c r="Q9" i="76"/>
  <c r="P9" i="76"/>
  <c r="P10" i="76" s="1"/>
  <c r="O9" i="76"/>
  <c r="O77" i="76" s="1"/>
  <c r="N9" i="76"/>
  <c r="M9" i="76"/>
  <c r="L9" i="76"/>
  <c r="L77" i="76" s="1"/>
  <c r="K9" i="76"/>
  <c r="J9" i="76"/>
  <c r="J10" i="76" s="1"/>
  <c r="I9" i="76"/>
  <c r="I10" i="76" s="1"/>
  <c r="H9" i="76"/>
  <c r="G9" i="76"/>
  <c r="F9" i="76"/>
  <c r="E9" i="76"/>
  <c r="D9" i="76"/>
  <c r="D70" i="76" s="1"/>
  <c r="CY8" i="76"/>
  <c r="CX8" i="76"/>
  <c r="CW8" i="76"/>
  <c r="CV8" i="76"/>
  <c r="CU8" i="76"/>
  <c r="CT8" i="76"/>
  <c r="CS8" i="76"/>
  <c r="CR8" i="76"/>
  <c r="CQ8" i="76"/>
  <c r="CP8" i="76"/>
  <c r="CO8" i="76"/>
  <c r="CN8" i="76"/>
  <c r="CM8" i="76"/>
  <c r="CL8" i="76"/>
  <c r="CK8" i="76"/>
  <c r="CJ8" i="76"/>
  <c r="CI8" i="76"/>
  <c r="CH8" i="76"/>
  <c r="CG8" i="76"/>
  <c r="CF8" i="76"/>
  <c r="CE8" i="76"/>
  <c r="CD8" i="76"/>
  <c r="CC8" i="76"/>
  <c r="CB8" i="76"/>
  <c r="CA8" i="76"/>
  <c r="BZ8" i="76"/>
  <c r="BY8" i="76"/>
  <c r="BX8" i="76"/>
  <c r="BW8" i="76"/>
  <c r="BV8" i="76"/>
  <c r="BU8" i="76"/>
  <c r="BT8" i="76"/>
  <c r="BS8" i="76"/>
  <c r="BR8" i="76"/>
  <c r="BQ8" i="76"/>
  <c r="BP8" i="76"/>
  <c r="BO8" i="76"/>
  <c r="BN8" i="76"/>
  <c r="BM8" i="76"/>
  <c r="BL8" i="76"/>
  <c r="BK8" i="76"/>
  <c r="BJ8" i="76"/>
  <c r="BI8" i="76"/>
  <c r="BH8" i="76"/>
  <c r="BG8" i="76"/>
  <c r="BF8" i="76"/>
  <c r="BE8" i="76"/>
  <c r="BD8" i="76"/>
  <c r="BC8" i="76"/>
  <c r="BB8" i="76"/>
  <c r="BA8" i="76"/>
  <c r="AZ8" i="76"/>
  <c r="AY8" i="76"/>
  <c r="AX8" i="76"/>
  <c r="AW8" i="76"/>
  <c r="AV8" i="76"/>
  <c r="AU8" i="76"/>
  <c r="AT8" i="76"/>
  <c r="AS8" i="76"/>
  <c r="AR8" i="76"/>
  <c r="AQ8" i="76"/>
  <c r="AP8" i="76"/>
  <c r="AO8" i="76"/>
  <c r="AN8" i="76"/>
  <c r="AM8" i="76"/>
  <c r="AL8" i="76"/>
  <c r="AK8" i="76"/>
  <c r="AJ8" i="76"/>
  <c r="AI8" i="76"/>
  <c r="AH8" i="76"/>
  <c r="AG8" i="76"/>
  <c r="AF8" i="76"/>
  <c r="AE8" i="76"/>
  <c r="AD8" i="76"/>
  <c r="AC8" i="76"/>
  <c r="AB8" i="76"/>
  <c r="AA8" i="76"/>
  <c r="Z8" i="76"/>
  <c r="Y8" i="76"/>
  <c r="X8" i="76"/>
  <c r="W8" i="76"/>
  <c r="V8" i="76"/>
  <c r="U8" i="76"/>
  <c r="T8" i="76"/>
  <c r="S8" i="76"/>
  <c r="R8" i="76"/>
  <c r="Q8" i="76"/>
  <c r="P8" i="76"/>
  <c r="O8" i="76"/>
  <c r="N8" i="76"/>
  <c r="M8" i="76"/>
  <c r="L8" i="76"/>
  <c r="K8" i="76"/>
  <c r="J8" i="76"/>
  <c r="I8" i="76"/>
  <c r="H8" i="76"/>
  <c r="G8" i="76"/>
  <c r="F8" i="76"/>
  <c r="E8" i="76"/>
  <c r="D8" i="76"/>
  <c r="F41" i="75"/>
  <c r="G41" i="75"/>
  <c r="H41" i="75"/>
  <c r="I41" i="75"/>
  <c r="J41" i="75"/>
  <c r="K41" i="75"/>
  <c r="L41" i="75"/>
  <c r="M41" i="75"/>
  <c r="N41" i="75"/>
  <c r="O41" i="75"/>
  <c r="P41" i="75"/>
  <c r="Q41" i="75"/>
  <c r="R41" i="75"/>
  <c r="S41" i="75"/>
  <c r="T41" i="75"/>
  <c r="U41" i="75"/>
  <c r="V41" i="75"/>
  <c r="W41" i="75"/>
  <c r="X41" i="75"/>
  <c r="Y41" i="75"/>
  <c r="Z41" i="75"/>
  <c r="AA41" i="75"/>
  <c r="AB41" i="75"/>
  <c r="AC41" i="75"/>
  <c r="AD41" i="75"/>
  <c r="AE41" i="75"/>
  <c r="AF41" i="75"/>
  <c r="AG41" i="75"/>
  <c r="AH41" i="75"/>
  <c r="AI41" i="75"/>
  <c r="AJ41" i="75"/>
  <c r="AK41" i="75"/>
  <c r="AL41" i="75"/>
  <c r="AM41" i="75"/>
  <c r="AN41" i="75"/>
  <c r="AO41" i="75"/>
  <c r="AP41" i="75"/>
  <c r="AQ41" i="75"/>
  <c r="AR41" i="75"/>
  <c r="AS41" i="75"/>
  <c r="AT41" i="75"/>
  <c r="AU41" i="75"/>
  <c r="AV41" i="75"/>
  <c r="AW41" i="75"/>
  <c r="AX41" i="75"/>
  <c r="AY41" i="75"/>
  <c r="AZ41" i="75"/>
  <c r="BA41" i="75"/>
  <c r="BB41" i="75"/>
  <c r="BC41" i="75"/>
  <c r="BD41" i="75"/>
  <c r="BE41" i="75"/>
  <c r="BF41" i="75"/>
  <c r="BG41" i="75"/>
  <c r="BH41" i="75"/>
  <c r="BI41" i="75"/>
  <c r="BJ41" i="75"/>
  <c r="BK41" i="75"/>
  <c r="BL41" i="75"/>
  <c r="BM41" i="75"/>
  <c r="BN41" i="75"/>
  <c r="BO41" i="75"/>
  <c r="BP41" i="75"/>
  <c r="BQ41" i="75"/>
  <c r="BR41" i="75"/>
  <c r="BS41" i="75"/>
  <c r="BT41" i="75"/>
  <c r="BU41" i="75"/>
  <c r="BV41" i="75"/>
  <c r="BW41" i="75"/>
  <c r="BX41" i="75"/>
  <c r="BY41" i="75"/>
  <c r="BZ41" i="75"/>
  <c r="CA41" i="75"/>
  <c r="CB41" i="75"/>
  <c r="CC41" i="75"/>
  <c r="CD41" i="75"/>
  <c r="CE41" i="75"/>
  <c r="CF41" i="75"/>
  <c r="CG41" i="75"/>
  <c r="CH41" i="75"/>
  <c r="CI41" i="75"/>
  <c r="CJ41" i="75"/>
  <c r="CK41" i="75"/>
  <c r="CL41" i="75"/>
  <c r="CM41" i="75"/>
  <c r="CN41" i="75"/>
  <c r="CO41" i="75"/>
  <c r="CP41" i="75"/>
  <c r="CQ41" i="75"/>
  <c r="CR41" i="75"/>
  <c r="CS41" i="75"/>
  <c r="F42" i="75"/>
  <c r="G42" i="75"/>
  <c r="H42" i="75"/>
  <c r="I42" i="75"/>
  <c r="J42" i="75"/>
  <c r="K42" i="75"/>
  <c r="L42" i="75"/>
  <c r="M42" i="75"/>
  <c r="N42" i="75"/>
  <c r="O42" i="75"/>
  <c r="P42" i="75"/>
  <c r="Q42" i="75"/>
  <c r="R42" i="75"/>
  <c r="S42" i="75"/>
  <c r="T42" i="75"/>
  <c r="U42" i="75"/>
  <c r="V42" i="75"/>
  <c r="W42" i="75"/>
  <c r="X42" i="75"/>
  <c r="Y42" i="75"/>
  <c r="Z42" i="75"/>
  <c r="AA42" i="75"/>
  <c r="AB42" i="75"/>
  <c r="AC42" i="75"/>
  <c r="AD42" i="75"/>
  <c r="AE42" i="75"/>
  <c r="AF42" i="75"/>
  <c r="AG42" i="75"/>
  <c r="AH42" i="75"/>
  <c r="AI42" i="75"/>
  <c r="AJ42" i="75"/>
  <c r="AK42" i="75"/>
  <c r="AL42" i="75"/>
  <c r="AM42" i="75"/>
  <c r="AN42" i="75"/>
  <c r="AO42" i="75"/>
  <c r="AP42" i="75"/>
  <c r="AQ42" i="75"/>
  <c r="AR42" i="75"/>
  <c r="AS42" i="75"/>
  <c r="AT42" i="75"/>
  <c r="AU42" i="75"/>
  <c r="AV42" i="75"/>
  <c r="AW42" i="75"/>
  <c r="AX42" i="75"/>
  <c r="AY42" i="75"/>
  <c r="AZ42" i="75"/>
  <c r="BA42" i="75"/>
  <c r="BB42" i="75"/>
  <c r="BC42" i="75"/>
  <c r="BD42" i="75"/>
  <c r="BE42" i="75"/>
  <c r="BF42" i="75"/>
  <c r="BG42" i="75"/>
  <c r="BH42" i="75"/>
  <c r="BI42" i="75"/>
  <c r="BJ42" i="75"/>
  <c r="BK42" i="75"/>
  <c r="BL42" i="75"/>
  <c r="BM42" i="75"/>
  <c r="BN42" i="75"/>
  <c r="BO42" i="75"/>
  <c r="BP42" i="75"/>
  <c r="BQ42" i="75"/>
  <c r="BR42" i="75"/>
  <c r="BS42" i="75"/>
  <c r="BT42" i="75"/>
  <c r="BU42" i="75"/>
  <c r="BV42" i="75"/>
  <c r="BW42" i="75"/>
  <c r="BX42" i="75"/>
  <c r="BY42" i="75"/>
  <c r="BZ42" i="75"/>
  <c r="CA42" i="75"/>
  <c r="CB42" i="75"/>
  <c r="CC42" i="75"/>
  <c r="CD42" i="75"/>
  <c r="CE42" i="75"/>
  <c r="CF42" i="75"/>
  <c r="CG42" i="75"/>
  <c r="CH42" i="75"/>
  <c r="CI42" i="75"/>
  <c r="CJ42" i="75"/>
  <c r="CK42" i="75"/>
  <c r="CL42" i="75"/>
  <c r="CM42" i="75"/>
  <c r="CN42" i="75"/>
  <c r="CO42" i="75"/>
  <c r="CP42" i="75"/>
  <c r="CQ42" i="75"/>
  <c r="CR42" i="75"/>
  <c r="CS42" i="75"/>
  <c r="F43" i="75"/>
  <c r="G43" i="75"/>
  <c r="H43" i="75"/>
  <c r="I43" i="75"/>
  <c r="J43" i="75"/>
  <c r="K43" i="75"/>
  <c r="L43" i="75"/>
  <c r="M43" i="75"/>
  <c r="N43" i="75"/>
  <c r="O43" i="75"/>
  <c r="P43" i="75"/>
  <c r="Q43" i="75"/>
  <c r="R43" i="75"/>
  <c r="S43" i="75"/>
  <c r="T43" i="75"/>
  <c r="U43" i="75"/>
  <c r="V43" i="75"/>
  <c r="W43" i="75"/>
  <c r="X43" i="75"/>
  <c r="Y43" i="75"/>
  <c r="Z43" i="75"/>
  <c r="AA43" i="75"/>
  <c r="AB43" i="75"/>
  <c r="AC43" i="75"/>
  <c r="AD43" i="75"/>
  <c r="AE43" i="75"/>
  <c r="AF43" i="75"/>
  <c r="AG43" i="75"/>
  <c r="AH43" i="75"/>
  <c r="AI43" i="75"/>
  <c r="AJ43" i="75"/>
  <c r="AK43" i="75"/>
  <c r="AL43" i="75"/>
  <c r="AM43" i="75"/>
  <c r="AN43" i="75"/>
  <c r="AO43" i="75"/>
  <c r="AP43" i="75"/>
  <c r="AQ43" i="75"/>
  <c r="AR43" i="75"/>
  <c r="AS43" i="75"/>
  <c r="AT43" i="75"/>
  <c r="AU43" i="75"/>
  <c r="AV43" i="75"/>
  <c r="AW43" i="75"/>
  <c r="AX43" i="75"/>
  <c r="AY43" i="75"/>
  <c r="AZ43" i="75"/>
  <c r="BA43" i="75"/>
  <c r="BB43" i="75"/>
  <c r="BC43" i="75"/>
  <c r="BD43" i="75"/>
  <c r="BE43" i="75"/>
  <c r="BF43" i="75"/>
  <c r="BG43" i="75"/>
  <c r="BH43" i="75"/>
  <c r="BI43" i="75"/>
  <c r="BJ43" i="75"/>
  <c r="BK43" i="75"/>
  <c r="BL43" i="75"/>
  <c r="BM43" i="75"/>
  <c r="BN43" i="75"/>
  <c r="BO43" i="75"/>
  <c r="BP43" i="75"/>
  <c r="BQ43" i="75"/>
  <c r="BR43" i="75"/>
  <c r="BS43" i="75"/>
  <c r="BT43" i="75"/>
  <c r="BU43" i="75"/>
  <c r="BV43" i="75"/>
  <c r="BW43" i="75"/>
  <c r="BX43" i="75"/>
  <c r="BY43" i="75"/>
  <c r="BZ43" i="75"/>
  <c r="CA43" i="75"/>
  <c r="CB43" i="75"/>
  <c r="CC43" i="75"/>
  <c r="CD43" i="75"/>
  <c r="CE43" i="75"/>
  <c r="CF43" i="75"/>
  <c r="CG43" i="75"/>
  <c r="CH43" i="75"/>
  <c r="CI43" i="75"/>
  <c r="CJ43" i="75"/>
  <c r="CK43" i="75"/>
  <c r="CL43" i="75"/>
  <c r="CM43" i="75"/>
  <c r="CN43" i="75"/>
  <c r="CO43" i="75"/>
  <c r="CP43" i="75"/>
  <c r="CQ43" i="75"/>
  <c r="CR43" i="75"/>
  <c r="CS43" i="75"/>
  <c r="F44" i="75"/>
  <c r="G44" i="75"/>
  <c r="H44" i="75"/>
  <c r="I44" i="75"/>
  <c r="J44" i="75"/>
  <c r="K44" i="75"/>
  <c r="L44" i="75"/>
  <c r="M44" i="75"/>
  <c r="N44" i="75"/>
  <c r="O44" i="75"/>
  <c r="P44" i="75"/>
  <c r="Q44" i="75"/>
  <c r="R44" i="75"/>
  <c r="S44" i="75"/>
  <c r="T44" i="75"/>
  <c r="U44" i="75"/>
  <c r="V44" i="75"/>
  <c r="W44" i="75"/>
  <c r="X44" i="75"/>
  <c r="Y44" i="75"/>
  <c r="Z44" i="75"/>
  <c r="AA44" i="75"/>
  <c r="AB44" i="75"/>
  <c r="AC44" i="75"/>
  <c r="AD44" i="75"/>
  <c r="AE44" i="75"/>
  <c r="AF44" i="75"/>
  <c r="AG44" i="75"/>
  <c r="AH44" i="75"/>
  <c r="AI44" i="75"/>
  <c r="AJ44" i="75"/>
  <c r="AK44" i="75"/>
  <c r="AL44" i="75"/>
  <c r="AM44" i="75"/>
  <c r="AN44" i="75"/>
  <c r="AO44" i="75"/>
  <c r="AP44" i="75"/>
  <c r="AQ44" i="75"/>
  <c r="AR44" i="75"/>
  <c r="AS44" i="75"/>
  <c r="AT44" i="75"/>
  <c r="AU44" i="75"/>
  <c r="AV44" i="75"/>
  <c r="AW44" i="75"/>
  <c r="AX44" i="75"/>
  <c r="AY44" i="75"/>
  <c r="AZ44" i="75"/>
  <c r="BA44" i="75"/>
  <c r="BB44" i="75"/>
  <c r="BC44" i="75"/>
  <c r="BD44" i="75"/>
  <c r="BE44" i="75"/>
  <c r="BF44" i="75"/>
  <c r="BG44" i="75"/>
  <c r="BH44" i="75"/>
  <c r="BI44" i="75"/>
  <c r="BJ44" i="75"/>
  <c r="BK44" i="75"/>
  <c r="BL44" i="75"/>
  <c r="BM44" i="75"/>
  <c r="BN44" i="75"/>
  <c r="BO44" i="75"/>
  <c r="BP44" i="75"/>
  <c r="BQ44" i="75"/>
  <c r="BR44" i="75"/>
  <c r="BS44" i="75"/>
  <c r="BT44" i="75"/>
  <c r="BU44" i="75"/>
  <c r="BV44" i="75"/>
  <c r="BW44" i="75"/>
  <c r="BX44" i="75"/>
  <c r="BY44" i="75"/>
  <c r="BZ44" i="75"/>
  <c r="CA44" i="75"/>
  <c r="CB44" i="75"/>
  <c r="CC44" i="75"/>
  <c r="CD44" i="75"/>
  <c r="CE44" i="75"/>
  <c r="CF44" i="75"/>
  <c r="CG44" i="75"/>
  <c r="CH44" i="75"/>
  <c r="CI44" i="75"/>
  <c r="CJ44" i="75"/>
  <c r="CK44" i="75"/>
  <c r="CL44" i="75"/>
  <c r="CM44" i="75"/>
  <c r="CN44" i="75"/>
  <c r="CO44" i="75"/>
  <c r="CP44" i="75"/>
  <c r="CQ44" i="75"/>
  <c r="CR44" i="75"/>
  <c r="CS44" i="75"/>
  <c r="F45" i="75"/>
  <c r="G45" i="75"/>
  <c r="H45" i="75"/>
  <c r="I45" i="75"/>
  <c r="J45" i="75"/>
  <c r="K45" i="75"/>
  <c r="L45" i="75"/>
  <c r="M45" i="75"/>
  <c r="N45" i="75"/>
  <c r="O45" i="75"/>
  <c r="P45" i="75"/>
  <c r="Q45" i="75"/>
  <c r="R45" i="75"/>
  <c r="S45" i="75"/>
  <c r="T45" i="75"/>
  <c r="U45" i="75"/>
  <c r="V45" i="75"/>
  <c r="W45" i="75"/>
  <c r="X45" i="75"/>
  <c r="Y45" i="75"/>
  <c r="Z45" i="75"/>
  <c r="AA45" i="75"/>
  <c r="AB45" i="75"/>
  <c r="AC45" i="75"/>
  <c r="AD45" i="75"/>
  <c r="AE45" i="75"/>
  <c r="AF45" i="75"/>
  <c r="AG45" i="75"/>
  <c r="AH45" i="75"/>
  <c r="AI45" i="75"/>
  <c r="AJ45" i="75"/>
  <c r="AK45" i="75"/>
  <c r="AL45" i="75"/>
  <c r="AM45" i="75"/>
  <c r="AN45" i="75"/>
  <c r="AO45" i="75"/>
  <c r="AP45" i="75"/>
  <c r="AQ45" i="75"/>
  <c r="AR45" i="75"/>
  <c r="AS45" i="75"/>
  <c r="AT45" i="75"/>
  <c r="AU45" i="75"/>
  <c r="AV45" i="75"/>
  <c r="AW45" i="75"/>
  <c r="AX45" i="75"/>
  <c r="AY45" i="75"/>
  <c r="AZ45" i="75"/>
  <c r="BA45" i="75"/>
  <c r="BB45" i="75"/>
  <c r="BC45" i="75"/>
  <c r="BD45" i="75"/>
  <c r="BE45" i="75"/>
  <c r="BF45" i="75"/>
  <c r="BG45" i="75"/>
  <c r="BH45" i="75"/>
  <c r="BI45" i="75"/>
  <c r="BJ45" i="75"/>
  <c r="BK45" i="75"/>
  <c r="BL45" i="75"/>
  <c r="BM45" i="75"/>
  <c r="BN45" i="75"/>
  <c r="BO45" i="75"/>
  <c r="BP45" i="75"/>
  <c r="BQ45" i="75"/>
  <c r="BR45" i="75"/>
  <c r="BS45" i="75"/>
  <c r="BT45" i="75"/>
  <c r="BU45" i="75"/>
  <c r="BV45" i="75"/>
  <c r="BW45" i="75"/>
  <c r="BX45" i="75"/>
  <c r="BY45" i="75"/>
  <c r="BZ45" i="75"/>
  <c r="CA45" i="75"/>
  <c r="CB45" i="75"/>
  <c r="CC45" i="75"/>
  <c r="CD45" i="75"/>
  <c r="CE45" i="75"/>
  <c r="CF45" i="75"/>
  <c r="CG45" i="75"/>
  <c r="CH45" i="75"/>
  <c r="CI45" i="75"/>
  <c r="CJ45" i="75"/>
  <c r="CK45" i="75"/>
  <c r="CL45" i="75"/>
  <c r="CM45" i="75"/>
  <c r="CN45" i="75"/>
  <c r="CO45" i="75"/>
  <c r="CP45" i="75"/>
  <c r="CQ45" i="75"/>
  <c r="CR45" i="75"/>
  <c r="CS45" i="75"/>
  <c r="E45" i="75"/>
  <c r="E44" i="75"/>
  <c r="E43" i="75"/>
  <c r="E42" i="75"/>
  <c r="E41" i="75"/>
  <c r="CW71" i="75"/>
  <c r="CU69" i="75"/>
  <c r="CR69" i="75"/>
  <c r="CQ69" i="75"/>
  <c r="CL69" i="75"/>
  <c r="CE69" i="75"/>
  <c r="BZ69" i="75"/>
  <c r="BY69" i="75"/>
  <c r="BN69" i="75"/>
  <c r="BH69" i="75"/>
  <c r="BD69" i="75"/>
  <c r="BB69" i="75"/>
  <c r="AV69" i="75"/>
  <c r="BQ58" i="75"/>
  <c r="I58" i="75"/>
  <c r="C58" i="75"/>
  <c r="CN55" i="75"/>
  <c r="BE55" i="75"/>
  <c r="AS55" i="75"/>
  <c r="AJ55" i="75"/>
  <c r="AA55" i="75"/>
  <c r="AP52" i="75"/>
  <c r="O52" i="75"/>
  <c r="CO40" i="75"/>
  <c r="CN40" i="75"/>
  <c r="CL40" i="75"/>
  <c r="CI40" i="75"/>
  <c r="CI52" i="75" s="1"/>
  <c r="CE40" i="75"/>
  <c r="CC40" i="75"/>
  <c r="CC55" i="75" s="1"/>
  <c r="BT40" i="75"/>
  <c r="BQ40" i="75"/>
  <c r="BM40" i="75"/>
  <c r="BM52" i="75" s="1"/>
  <c r="BK40" i="75"/>
  <c r="BG40" i="75"/>
  <c r="BE40" i="75"/>
  <c r="BB40" i="75"/>
  <c r="AY40" i="75"/>
  <c r="AV40" i="75"/>
  <c r="AU40" i="75"/>
  <c r="AS40" i="75"/>
  <c r="AP40" i="75"/>
  <c r="AJ40" i="75"/>
  <c r="AG40" i="75"/>
  <c r="AD40" i="75"/>
  <c r="AC40" i="75"/>
  <c r="AC58" i="75" s="1"/>
  <c r="AA40" i="75"/>
  <c r="Z40" i="75"/>
  <c r="U40" i="75"/>
  <c r="O40" i="75"/>
  <c r="N40" i="75"/>
  <c r="L40" i="75"/>
  <c r="K40" i="75"/>
  <c r="K55" i="75" s="1"/>
  <c r="I40" i="75"/>
  <c r="I55" i="75" s="1"/>
  <c r="CY21" i="75"/>
  <c r="CY69" i="75" s="1"/>
  <c r="CX21" i="75"/>
  <c r="CX69" i="75" s="1"/>
  <c r="CW21" i="75"/>
  <c r="CW69" i="75" s="1"/>
  <c r="CV21" i="75"/>
  <c r="CV69" i="75" s="1"/>
  <c r="CU21" i="75"/>
  <c r="CT21" i="75"/>
  <c r="CT69" i="75" s="1"/>
  <c r="CS21" i="75"/>
  <c r="CS69" i="75" s="1"/>
  <c r="CR21" i="75"/>
  <c r="CQ21" i="75"/>
  <c r="CP21" i="75"/>
  <c r="CP69" i="75" s="1"/>
  <c r="CO21" i="75"/>
  <c r="CO69" i="75" s="1"/>
  <c r="CN21" i="75"/>
  <c r="CN69" i="75" s="1"/>
  <c r="CM21" i="75"/>
  <c r="CM69" i="75" s="1"/>
  <c r="CL21" i="75"/>
  <c r="CK21" i="75"/>
  <c r="CK69" i="75" s="1"/>
  <c r="CJ21" i="75"/>
  <c r="CJ69" i="75" s="1"/>
  <c r="CI21" i="75"/>
  <c r="CI69" i="75" s="1"/>
  <c r="CH21" i="75"/>
  <c r="CH69" i="75" s="1"/>
  <c r="CG21" i="75"/>
  <c r="CG69" i="75" s="1"/>
  <c r="CF21" i="75"/>
  <c r="CF69" i="75" s="1"/>
  <c r="CE21" i="75"/>
  <c r="CD21" i="75"/>
  <c r="CD69" i="75" s="1"/>
  <c r="CC21" i="75"/>
  <c r="CC69" i="75" s="1"/>
  <c r="CB21" i="75"/>
  <c r="CB69" i="75" s="1"/>
  <c r="CA21" i="75"/>
  <c r="CA69" i="75" s="1"/>
  <c r="BZ21" i="75"/>
  <c r="BY21" i="75"/>
  <c r="BX21" i="75"/>
  <c r="BX69" i="75" s="1"/>
  <c r="BW21" i="75"/>
  <c r="BW69" i="75" s="1"/>
  <c r="BV21" i="75"/>
  <c r="BV69" i="75" s="1"/>
  <c r="BU21" i="75"/>
  <c r="BU69" i="75" s="1"/>
  <c r="BT21" i="75"/>
  <c r="BT69" i="75" s="1"/>
  <c r="BS21" i="75"/>
  <c r="BS69" i="75" s="1"/>
  <c r="BR21" i="75"/>
  <c r="BR69" i="75" s="1"/>
  <c r="BQ21" i="75"/>
  <c r="BQ69" i="75" s="1"/>
  <c r="BP21" i="75"/>
  <c r="BP69" i="75" s="1"/>
  <c r="BO21" i="75"/>
  <c r="BO69" i="75" s="1"/>
  <c r="BN21" i="75"/>
  <c r="BM21" i="75"/>
  <c r="BM69" i="75" s="1"/>
  <c r="BL21" i="75"/>
  <c r="BL69" i="75" s="1"/>
  <c r="BK21" i="75"/>
  <c r="BK69" i="75" s="1"/>
  <c r="BJ21" i="75"/>
  <c r="BJ69" i="75" s="1"/>
  <c r="BI21" i="75"/>
  <c r="BI69" i="75" s="1"/>
  <c r="BH21" i="75"/>
  <c r="BG21" i="75"/>
  <c r="BG69" i="75" s="1"/>
  <c r="BF21" i="75"/>
  <c r="BF69" i="75" s="1"/>
  <c r="BE21" i="75"/>
  <c r="BE69" i="75" s="1"/>
  <c r="BD21" i="75"/>
  <c r="BC21" i="75"/>
  <c r="BC69" i="75" s="1"/>
  <c r="BB21" i="75"/>
  <c r="BA21" i="75"/>
  <c r="BA69" i="75" s="1"/>
  <c r="AZ21" i="75"/>
  <c r="AZ69" i="75" s="1"/>
  <c r="AY21" i="75"/>
  <c r="AY69" i="75" s="1"/>
  <c r="AX21" i="75"/>
  <c r="AX69" i="75" s="1"/>
  <c r="AW21" i="75"/>
  <c r="AW69" i="75" s="1"/>
  <c r="AV21" i="75"/>
  <c r="AU21" i="75"/>
  <c r="AU69" i="75" s="1"/>
  <c r="AT21" i="75"/>
  <c r="AT69" i="75" s="1"/>
  <c r="AS21" i="75"/>
  <c r="AS69" i="75" s="1"/>
  <c r="AR21" i="75"/>
  <c r="AR69" i="75" s="1"/>
  <c r="AQ21" i="75"/>
  <c r="AQ69" i="75" s="1"/>
  <c r="AP21" i="75"/>
  <c r="AP69" i="75" s="1"/>
  <c r="AO21" i="75"/>
  <c r="AO69" i="75" s="1"/>
  <c r="AN21" i="75"/>
  <c r="AN69" i="75" s="1"/>
  <c r="AM21" i="75"/>
  <c r="AM69" i="75" s="1"/>
  <c r="AL21" i="75"/>
  <c r="AL69" i="75" s="1"/>
  <c r="AK21" i="75"/>
  <c r="AK69" i="75" s="1"/>
  <c r="AJ21" i="75"/>
  <c r="AJ69" i="75" s="1"/>
  <c r="AI21" i="75"/>
  <c r="AI69" i="75" s="1"/>
  <c r="AH21" i="75"/>
  <c r="AH69" i="75" s="1"/>
  <c r="AG21" i="75"/>
  <c r="AG69" i="75" s="1"/>
  <c r="AF21" i="75"/>
  <c r="AF69" i="75" s="1"/>
  <c r="AE21" i="75"/>
  <c r="AE69" i="75" s="1"/>
  <c r="AD21" i="75"/>
  <c r="AD69" i="75" s="1"/>
  <c r="AC21" i="75"/>
  <c r="AC69" i="75" s="1"/>
  <c r="AB21" i="75"/>
  <c r="AB69" i="75" s="1"/>
  <c r="AA21" i="75"/>
  <c r="AA69" i="75" s="1"/>
  <c r="Z21" i="75"/>
  <c r="Z69" i="75" s="1"/>
  <c r="Y21" i="75"/>
  <c r="Y69" i="75" s="1"/>
  <c r="X21" i="75"/>
  <c r="X69" i="75" s="1"/>
  <c r="W21" i="75"/>
  <c r="W69" i="75" s="1"/>
  <c r="V21" i="75"/>
  <c r="V69" i="75" s="1"/>
  <c r="U21" i="75"/>
  <c r="U69" i="75" s="1"/>
  <c r="T21" i="75"/>
  <c r="T69" i="75" s="1"/>
  <c r="S21" i="75"/>
  <c r="S69" i="75" s="1"/>
  <c r="R21" i="75"/>
  <c r="R69" i="75" s="1"/>
  <c r="Q21" i="75"/>
  <c r="Q69" i="75" s="1"/>
  <c r="P21" i="75"/>
  <c r="P69" i="75" s="1"/>
  <c r="O21" i="75"/>
  <c r="O69" i="75" s="1"/>
  <c r="N21" i="75"/>
  <c r="N69" i="75" s="1"/>
  <c r="M21" i="75"/>
  <c r="M69" i="75" s="1"/>
  <c r="L21" i="75"/>
  <c r="L69" i="75" s="1"/>
  <c r="K21" i="75"/>
  <c r="K69" i="75" s="1"/>
  <c r="J21" i="75"/>
  <c r="J69" i="75" s="1"/>
  <c r="I21" i="75"/>
  <c r="I69" i="75" s="1"/>
  <c r="H21" i="75"/>
  <c r="H69" i="75" s="1"/>
  <c r="G21" i="75"/>
  <c r="G69" i="75" s="1"/>
  <c r="F21" i="75"/>
  <c r="F69" i="75" s="1"/>
  <c r="E21" i="75"/>
  <c r="E69" i="75" s="1"/>
  <c r="CY20" i="75"/>
  <c r="CX20" i="75"/>
  <c r="CW20" i="75"/>
  <c r="CV20" i="75"/>
  <c r="CU20" i="75"/>
  <c r="CT20" i="75"/>
  <c r="CS20" i="75"/>
  <c r="CR20" i="75"/>
  <c r="CQ20" i="75"/>
  <c r="CP20" i="75"/>
  <c r="CO20" i="75"/>
  <c r="CN20" i="75"/>
  <c r="CM20" i="75"/>
  <c r="CL20" i="75"/>
  <c r="CK20" i="75"/>
  <c r="CJ20" i="75"/>
  <c r="CJ40" i="75" s="1"/>
  <c r="CI20" i="75"/>
  <c r="CH20" i="75"/>
  <c r="CH40" i="75" s="1"/>
  <c r="CG20" i="75"/>
  <c r="CF20" i="75"/>
  <c r="CE20" i="75"/>
  <c r="CD20" i="75"/>
  <c r="CC20" i="75"/>
  <c r="CB20" i="75"/>
  <c r="CA20" i="75"/>
  <c r="BZ20" i="75"/>
  <c r="BZ40" i="75" s="1"/>
  <c r="BY20" i="75"/>
  <c r="BX20" i="75"/>
  <c r="BW20" i="75"/>
  <c r="BV20" i="75"/>
  <c r="BU20" i="75"/>
  <c r="BT20" i="75"/>
  <c r="BS20" i="75"/>
  <c r="BR20" i="75"/>
  <c r="BQ20" i="75"/>
  <c r="BP20" i="75"/>
  <c r="BO20" i="75"/>
  <c r="BN20" i="75"/>
  <c r="BM20" i="75"/>
  <c r="BL20" i="75"/>
  <c r="BK20" i="75"/>
  <c r="BJ20" i="75"/>
  <c r="BI20" i="75"/>
  <c r="BH20" i="75"/>
  <c r="BG20" i="75"/>
  <c r="BF20" i="75"/>
  <c r="BE20" i="75"/>
  <c r="BD20" i="75"/>
  <c r="BC20" i="75"/>
  <c r="BB20" i="75"/>
  <c r="BA20" i="75"/>
  <c r="AZ20" i="75"/>
  <c r="AY20" i="75"/>
  <c r="AX20" i="75"/>
  <c r="AW20" i="75"/>
  <c r="AV20" i="75"/>
  <c r="AU20" i="75"/>
  <c r="AT20" i="75"/>
  <c r="AS20" i="75"/>
  <c r="AR20" i="75"/>
  <c r="AQ20" i="75"/>
  <c r="AP20" i="75"/>
  <c r="AO20" i="75"/>
  <c r="AN20" i="75"/>
  <c r="AM20" i="75"/>
  <c r="AL20" i="75"/>
  <c r="AK20" i="75"/>
  <c r="AJ20" i="75"/>
  <c r="AI20" i="75"/>
  <c r="AH20" i="75"/>
  <c r="AG20" i="75"/>
  <c r="AF20" i="75"/>
  <c r="AE20" i="75"/>
  <c r="AD20" i="75"/>
  <c r="AC20" i="75"/>
  <c r="AB20" i="75"/>
  <c r="AA20" i="75"/>
  <c r="Z20" i="75"/>
  <c r="Y20" i="75"/>
  <c r="X20" i="75"/>
  <c r="W20" i="75"/>
  <c r="V20" i="75"/>
  <c r="U20" i="75"/>
  <c r="T20" i="75"/>
  <c r="S20" i="75"/>
  <c r="R20" i="75"/>
  <c r="Q20" i="75"/>
  <c r="P20" i="75"/>
  <c r="O20" i="75"/>
  <c r="N20" i="75"/>
  <c r="M20" i="75"/>
  <c r="L20" i="75"/>
  <c r="K20" i="75"/>
  <c r="J20" i="75"/>
  <c r="I20" i="75"/>
  <c r="H20" i="75"/>
  <c r="G20" i="75"/>
  <c r="F20" i="75"/>
  <c r="E20" i="75"/>
  <c r="CY18" i="75"/>
  <c r="CX18" i="75"/>
  <c r="CW18" i="75"/>
  <c r="CV18" i="75"/>
  <c r="CU18" i="75"/>
  <c r="CT18" i="75"/>
  <c r="CS18" i="75"/>
  <c r="CR18" i="75"/>
  <c r="CQ18" i="75"/>
  <c r="CP18" i="75"/>
  <c r="CO18" i="75"/>
  <c r="CN18" i="75"/>
  <c r="CM18" i="75"/>
  <c r="CL18" i="75"/>
  <c r="CK18" i="75"/>
  <c r="CJ18" i="75"/>
  <c r="CI18" i="75"/>
  <c r="CH18" i="75"/>
  <c r="CG18" i="75"/>
  <c r="CF18" i="75"/>
  <c r="CE18" i="75"/>
  <c r="CD18" i="75"/>
  <c r="CC18" i="75"/>
  <c r="CB18" i="75"/>
  <c r="CA18" i="75"/>
  <c r="BZ18" i="75"/>
  <c r="BY18" i="75"/>
  <c r="BX18" i="75"/>
  <c r="BW18" i="75"/>
  <c r="BV18" i="75"/>
  <c r="BU18" i="75"/>
  <c r="BT18" i="75"/>
  <c r="BS18" i="75"/>
  <c r="BR18" i="75"/>
  <c r="BQ18" i="75"/>
  <c r="BP18" i="75"/>
  <c r="BO18" i="75"/>
  <c r="BN18" i="75"/>
  <c r="BM18" i="75"/>
  <c r="BL18" i="75"/>
  <c r="BK18" i="75"/>
  <c r="BJ18" i="75"/>
  <c r="BI18" i="75"/>
  <c r="BH18" i="75"/>
  <c r="BG18" i="75"/>
  <c r="BF18" i="75"/>
  <c r="BE18" i="75"/>
  <c r="BD18" i="75"/>
  <c r="BC18" i="75"/>
  <c r="BB18" i="75"/>
  <c r="BA18" i="75"/>
  <c r="AZ18" i="75"/>
  <c r="AY18" i="75"/>
  <c r="AX18" i="75"/>
  <c r="AW18" i="75"/>
  <c r="AV18" i="75"/>
  <c r="AU18" i="75"/>
  <c r="AT18" i="75"/>
  <c r="AS18" i="75"/>
  <c r="AR18" i="75"/>
  <c r="AQ18" i="75"/>
  <c r="AP18" i="75"/>
  <c r="AO18" i="75"/>
  <c r="AN18" i="75"/>
  <c r="AM18" i="75"/>
  <c r="AL18" i="75"/>
  <c r="AK18" i="75"/>
  <c r="AJ18" i="75"/>
  <c r="AI18" i="75"/>
  <c r="AH18" i="75"/>
  <c r="AG18" i="75"/>
  <c r="AF18" i="75"/>
  <c r="AE18" i="75"/>
  <c r="AD18" i="75"/>
  <c r="AC18" i="75"/>
  <c r="AB18" i="75"/>
  <c r="AA18" i="75"/>
  <c r="Z18" i="75"/>
  <c r="Y18" i="75"/>
  <c r="X18" i="75"/>
  <c r="W18" i="75"/>
  <c r="V18" i="75"/>
  <c r="U18" i="75"/>
  <c r="T18" i="75"/>
  <c r="S18" i="75"/>
  <c r="R18" i="75"/>
  <c r="Q18" i="75"/>
  <c r="P18" i="75"/>
  <c r="O18" i="75"/>
  <c r="N18" i="75"/>
  <c r="M18" i="75"/>
  <c r="L18" i="75"/>
  <c r="K18" i="75"/>
  <c r="J18" i="75"/>
  <c r="I18" i="75"/>
  <c r="H18" i="75"/>
  <c r="G18" i="75"/>
  <c r="F18" i="75"/>
  <c r="E18" i="75"/>
  <c r="CY17" i="75"/>
  <c r="CY71" i="75" s="1"/>
  <c r="CX17" i="75"/>
  <c r="CX71" i="75" s="1"/>
  <c r="CW17" i="75"/>
  <c r="CV17" i="75"/>
  <c r="CV71" i="75" s="1"/>
  <c r="CU17" i="75"/>
  <c r="CU71" i="75" s="1"/>
  <c r="CT17" i="75"/>
  <c r="CT71" i="75" s="1"/>
  <c r="CS17" i="75"/>
  <c r="CS71" i="75" s="1"/>
  <c r="CR17" i="75"/>
  <c r="CR71" i="75" s="1"/>
  <c r="CR74" i="75" s="1"/>
  <c r="CQ17" i="75"/>
  <c r="CQ71" i="75" s="1"/>
  <c r="CP17" i="75"/>
  <c r="CP71" i="75" s="1"/>
  <c r="CO17" i="75"/>
  <c r="CO71" i="75" s="1"/>
  <c r="CO74" i="75" s="1"/>
  <c r="CN17" i="75"/>
  <c r="CN71" i="75" s="1"/>
  <c r="CN74" i="75" s="1"/>
  <c r="CM17" i="75"/>
  <c r="CM71" i="75" s="1"/>
  <c r="CL17" i="75"/>
  <c r="CL71" i="75" s="1"/>
  <c r="CK17" i="75"/>
  <c r="CK71" i="75" s="1"/>
  <c r="CJ17" i="75"/>
  <c r="CJ71" i="75" s="1"/>
  <c r="CI17" i="75"/>
  <c r="CI71" i="75" s="1"/>
  <c r="CI74" i="75" s="1"/>
  <c r="CH17" i="75"/>
  <c r="CH71" i="75" s="1"/>
  <c r="CH74" i="75" s="1"/>
  <c r="CG17" i="75"/>
  <c r="CG71" i="75" s="1"/>
  <c r="CF17" i="75"/>
  <c r="CF71" i="75" s="1"/>
  <c r="CF74" i="75" s="1"/>
  <c r="CE17" i="75"/>
  <c r="CE71" i="75" s="1"/>
  <c r="CD17" i="75"/>
  <c r="CD71" i="75" s="1"/>
  <c r="CC17" i="75"/>
  <c r="CC71" i="75" s="1"/>
  <c r="CC74" i="75" s="1"/>
  <c r="CB17" i="75"/>
  <c r="CB71" i="75" s="1"/>
  <c r="CB74" i="75" s="1"/>
  <c r="CA17" i="75"/>
  <c r="CA71" i="75" s="1"/>
  <c r="BZ17" i="75"/>
  <c r="BZ71" i="75" s="1"/>
  <c r="BZ74" i="75" s="1"/>
  <c r="BY17" i="75"/>
  <c r="BY71" i="75" s="1"/>
  <c r="BY74" i="75" s="1"/>
  <c r="BX17" i="75"/>
  <c r="BX71" i="75" s="1"/>
  <c r="BW17" i="75"/>
  <c r="BW71" i="75" s="1"/>
  <c r="BW74" i="75" s="1"/>
  <c r="BV17" i="75"/>
  <c r="BV71" i="75" s="1"/>
  <c r="BV74" i="75" s="1"/>
  <c r="BU17" i="75"/>
  <c r="BU71" i="75" s="1"/>
  <c r="BT17" i="75"/>
  <c r="BT71" i="75" s="1"/>
  <c r="BT74" i="75" s="1"/>
  <c r="BS17" i="75"/>
  <c r="BS71" i="75" s="1"/>
  <c r="BS74" i="75" s="1"/>
  <c r="BR17" i="75"/>
  <c r="BR71" i="75" s="1"/>
  <c r="BQ17" i="75"/>
  <c r="BQ71" i="75" s="1"/>
  <c r="BQ74" i="75" s="1"/>
  <c r="BP17" i="75"/>
  <c r="BP71" i="75" s="1"/>
  <c r="BP74" i="75" s="1"/>
  <c r="BO17" i="75"/>
  <c r="BO71" i="75" s="1"/>
  <c r="BN17" i="75"/>
  <c r="BN71" i="75" s="1"/>
  <c r="BN74" i="75" s="1"/>
  <c r="BM17" i="75"/>
  <c r="BM71" i="75" s="1"/>
  <c r="BM74" i="75" s="1"/>
  <c r="BL17" i="75"/>
  <c r="BL71" i="75" s="1"/>
  <c r="BK17" i="75"/>
  <c r="BK71" i="75" s="1"/>
  <c r="BK74" i="75" s="1"/>
  <c r="BJ17" i="75"/>
  <c r="BJ71" i="75" s="1"/>
  <c r="BJ74" i="75" s="1"/>
  <c r="BI17" i="75"/>
  <c r="BI71" i="75" s="1"/>
  <c r="BH17" i="75"/>
  <c r="BH71" i="75" s="1"/>
  <c r="BH74" i="75" s="1"/>
  <c r="BG17" i="75"/>
  <c r="BG71" i="75" s="1"/>
  <c r="BG74" i="75" s="1"/>
  <c r="BF17" i="75"/>
  <c r="BF71" i="75" s="1"/>
  <c r="BE17" i="75"/>
  <c r="BE71" i="75" s="1"/>
  <c r="BE74" i="75" s="1"/>
  <c r="BD17" i="75"/>
  <c r="BD71" i="75" s="1"/>
  <c r="BD74" i="75" s="1"/>
  <c r="BC17" i="75"/>
  <c r="BC71" i="75" s="1"/>
  <c r="BB17" i="75"/>
  <c r="BB71" i="75" s="1"/>
  <c r="BB74" i="75" s="1"/>
  <c r="BA17" i="75"/>
  <c r="BA71" i="75" s="1"/>
  <c r="BA74" i="75" s="1"/>
  <c r="AZ17" i="75"/>
  <c r="AZ71" i="75" s="1"/>
  <c r="AY17" i="75"/>
  <c r="AY71" i="75" s="1"/>
  <c r="AY74" i="75" s="1"/>
  <c r="AX17" i="75"/>
  <c r="AX71" i="75" s="1"/>
  <c r="AX74" i="75" s="1"/>
  <c r="AW17" i="75"/>
  <c r="AW71" i="75" s="1"/>
  <c r="AV17" i="75"/>
  <c r="AV71" i="75" s="1"/>
  <c r="AV74" i="75" s="1"/>
  <c r="AU17" i="75"/>
  <c r="AU71" i="75" s="1"/>
  <c r="AU74" i="75" s="1"/>
  <c r="AT17" i="75"/>
  <c r="AT71" i="75" s="1"/>
  <c r="AS17" i="75"/>
  <c r="AS71" i="75" s="1"/>
  <c r="AS74" i="75" s="1"/>
  <c r="AR17" i="75"/>
  <c r="AR71" i="75" s="1"/>
  <c r="AR74" i="75" s="1"/>
  <c r="AQ17" i="75"/>
  <c r="AQ71" i="75" s="1"/>
  <c r="AP17" i="75"/>
  <c r="AP71" i="75" s="1"/>
  <c r="AP74" i="75" s="1"/>
  <c r="AO17" i="75"/>
  <c r="AO71" i="75" s="1"/>
  <c r="AO74" i="75" s="1"/>
  <c r="AN17" i="75"/>
  <c r="AN71" i="75" s="1"/>
  <c r="AM17" i="75"/>
  <c r="AM71" i="75" s="1"/>
  <c r="AM74" i="75" s="1"/>
  <c r="AL17" i="75"/>
  <c r="AL71" i="75" s="1"/>
  <c r="AL74" i="75" s="1"/>
  <c r="AK17" i="75"/>
  <c r="AK71" i="75" s="1"/>
  <c r="AJ17" i="75"/>
  <c r="AJ71" i="75" s="1"/>
  <c r="AJ74" i="75" s="1"/>
  <c r="AI17" i="75"/>
  <c r="AI71" i="75" s="1"/>
  <c r="AI74" i="75" s="1"/>
  <c r="AH17" i="75"/>
  <c r="AH71" i="75" s="1"/>
  <c r="AG17" i="75"/>
  <c r="AG71" i="75" s="1"/>
  <c r="AG74" i="75" s="1"/>
  <c r="AF17" i="75"/>
  <c r="AF71" i="75" s="1"/>
  <c r="AF74" i="75" s="1"/>
  <c r="AE17" i="75"/>
  <c r="AE71" i="75" s="1"/>
  <c r="AD17" i="75"/>
  <c r="AD71" i="75" s="1"/>
  <c r="AD74" i="75" s="1"/>
  <c r="AC17" i="75"/>
  <c r="AC71" i="75" s="1"/>
  <c r="AC74" i="75" s="1"/>
  <c r="AB17" i="75"/>
  <c r="AB71" i="75" s="1"/>
  <c r="AA17" i="75"/>
  <c r="AA71" i="75" s="1"/>
  <c r="AA74" i="75" s="1"/>
  <c r="Z17" i="75"/>
  <c r="Z71" i="75" s="1"/>
  <c r="Z74" i="75" s="1"/>
  <c r="Y17" i="75"/>
  <c r="Y71" i="75" s="1"/>
  <c r="X17" i="75"/>
  <c r="X71" i="75" s="1"/>
  <c r="X74" i="75" s="1"/>
  <c r="W17" i="75"/>
  <c r="W71" i="75" s="1"/>
  <c r="W74" i="75" s="1"/>
  <c r="V17" i="75"/>
  <c r="V71" i="75" s="1"/>
  <c r="U17" i="75"/>
  <c r="U71" i="75" s="1"/>
  <c r="U74" i="75" s="1"/>
  <c r="T17" i="75"/>
  <c r="T71" i="75" s="1"/>
  <c r="T74" i="75" s="1"/>
  <c r="S17" i="75"/>
  <c r="S71" i="75" s="1"/>
  <c r="R17" i="75"/>
  <c r="R71" i="75" s="1"/>
  <c r="R74" i="75" s="1"/>
  <c r="Q17" i="75"/>
  <c r="Q71" i="75" s="1"/>
  <c r="Q74" i="75" s="1"/>
  <c r="P17" i="75"/>
  <c r="P71" i="75" s="1"/>
  <c r="O17" i="75"/>
  <c r="O71" i="75" s="1"/>
  <c r="O74" i="75" s="1"/>
  <c r="N17" i="75"/>
  <c r="N71" i="75" s="1"/>
  <c r="N74" i="75" s="1"/>
  <c r="M17" i="75"/>
  <c r="M71" i="75" s="1"/>
  <c r="L17" i="75"/>
  <c r="L71" i="75" s="1"/>
  <c r="L74" i="75" s="1"/>
  <c r="K17" i="75"/>
  <c r="K71" i="75" s="1"/>
  <c r="K74" i="75" s="1"/>
  <c r="J17" i="75"/>
  <c r="J71" i="75" s="1"/>
  <c r="I17" i="75"/>
  <c r="I71" i="75" s="1"/>
  <c r="I74" i="75" s="1"/>
  <c r="H17" i="75"/>
  <c r="H71" i="75" s="1"/>
  <c r="H74" i="75" s="1"/>
  <c r="G17" i="75"/>
  <c r="G71" i="75" s="1"/>
  <c r="F17" i="75"/>
  <c r="F71" i="75" s="1"/>
  <c r="F74" i="75" s="1"/>
  <c r="E17" i="75"/>
  <c r="E71" i="75" s="1"/>
  <c r="E74" i="75" s="1"/>
  <c r="D17" i="75"/>
  <c r="CY9" i="75"/>
  <c r="CX9" i="75"/>
  <c r="CX10" i="75" s="1"/>
  <c r="CW9" i="75"/>
  <c r="CV9" i="75"/>
  <c r="CV10" i="75" s="1"/>
  <c r="CU9" i="75"/>
  <c r="CT9" i="75"/>
  <c r="CT10" i="75" s="1"/>
  <c r="CS9" i="75"/>
  <c r="CR9" i="75"/>
  <c r="CR10" i="75" s="1"/>
  <c r="CQ9" i="75"/>
  <c r="CP9" i="75"/>
  <c r="CP10" i="75" s="1"/>
  <c r="CO9" i="75"/>
  <c r="CN9" i="75"/>
  <c r="CN10" i="75" s="1"/>
  <c r="CM9" i="75"/>
  <c r="CM10" i="75" s="1"/>
  <c r="CL9" i="75"/>
  <c r="CL10" i="75" s="1"/>
  <c r="CK9" i="75"/>
  <c r="CJ9" i="75"/>
  <c r="CJ10" i="75" s="1"/>
  <c r="CI9" i="75"/>
  <c r="CH9" i="75"/>
  <c r="CH10" i="75" s="1"/>
  <c r="CG9" i="75"/>
  <c r="CF9" i="75"/>
  <c r="CF10" i="75" s="1"/>
  <c r="CE9" i="75"/>
  <c r="CD9" i="75"/>
  <c r="CD10" i="75" s="1"/>
  <c r="CC9" i="75"/>
  <c r="CB9" i="75"/>
  <c r="CB10" i="75" s="1"/>
  <c r="CA9" i="75"/>
  <c r="BZ9" i="75"/>
  <c r="BZ10" i="75" s="1"/>
  <c r="BY9" i="75"/>
  <c r="BX9" i="75"/>
  <c r="BX10" i="75" s="1"/>
  <c r="BW9" i="75"/>
  <c r="BV9" i="75"/>
  <c r="BV10" i="75" s="1"/>
  <c r="BU9" i="75"/>
  <c r="BU10" i="75" s="1"/>
  <c r="BT9" i="75"/>
  <c r="BT10" i="75" s="1"/>
  <c r="BS9" i="75"/>
  <c r="BR9" i="75"/>
  <c r="BR10" i="75" s="1"/>
  <c r="BQ9" i="75"/>
  <c r="BP9" i="75"/>
  <c r="BP10" i="75" s="1"/>
  <c r="BO9" i="75"/>
  <c r="BO10" i="75" s="1"/>
  <c r="BN9" i="75"/>
  <c r="BN10" i="75" s="1"/>
  <c r="BM9" i="75"/>
  <c r="BL9" i="75"/>
  <c r="BL10" i="75" s="1"/>
  <c r="BK9" i="75"/>
  <c r="BJ9" i="75"/>
  <c r="BJ10" i="75" s="1"/>
  <c r="BI9" i="75"/>
  <c r="BH9" i="75"/>
  <c r="BH10" i="75" s="1"/>
  <c r="BG9" i="75"/>
  <c r="BF9" i="75"/>
  <c r="BF10" i="75" s="1"/>
  <c r="BE9" i="75"/>
  <c r="BD9" i="75"/>
  <c r="BD10" i="75" s="1"/>
  <c r="BC9" i="75"/>
  <c r="BC10" i="75" s="1"/>
  <c r="BB9" i="75"/>
  <c r="BB10" i="75" s="1"/>
  <c r="BA9" i="75"/>
  <c r="AZ9" i="75"/>
  <c r="AZ10" i="75" s="1"/>
  <c r="AY9" i="75"/>
  <c r="AX9" i="75"/>
  <c r="AW9" i="75"/>
  <c r="AV9" i="75"/>
  <c r="AV10" i="75" s="1"/>
  <c r="AU9" i="75"/>
  <c r="AT9" i="75"/>
  <c r="AT10" i="75" s="1"/>
  <c r="AS9" i="75"/>
  <c r="AR9" i="75"/>
  <c r="AR10" i="75" s="1"/>
  <c r="AQ9" i="75"/>
  <c r="AP9" i="75"/>
  <c r="AP10" i="75" s="1"/>
  <c r="AO9" i="75"/>
  <c r="AN9" i="75"/>
  <c r="AN10" i="75" s="1"/>
  <c r="AM9" i="75"/>
  <c r="AL9" i="75"/>
  <c r="AL10" i="75" s="1"/>
  <c r="AK9" i="75"/>
  <c r="AK10" i="75" s="1"/>
  <c r="AJ9" i="75"/>
  <c r="AJ10" i="75" s="1"/>
  <c r="AI9" i="75"/>
  <c r="AH9" i="75"/>
  <c r="AH10" i="75" s="1"/>
  <c r="AG9" i="75"/>
  <c r="AF9" i="75"/>
  <c r="AF10" i="75" s="1"/>
  <c r="AE9" i="75"/>
  <c r="AE10" i="75" s="1"/>
  <c r="AD9" i="75"/>
  <c r="AD10" i="75" s="1"/>
  <c r="AC9" i="75"/>
  <c r="AB9" i="75"/>
  <c r="AB10" i="75" s="1"/>
  <c r="AA9" i="75"/>
  <c r="Z9" i="75"/>
  <c r="Y9" i="75"/>
  <c r="X9" i="75"/>
  <c r="X10" i="75" s="1"/>
  <c r="W9" i="75"/>
  <c r="V9" i="75"/>
  <c r="V10" i="75" s="1"/>
  <c r="U9" i="75"/>
  <c r="T9" i="75"/>
  <c r="S9" i="75"/>
  <c r="S10" i="75" s="1"/>
  <c r="R9" i="75"/>
  <c r="R10" i="75" s="1"/>
  <c r="Q9" i="75"/>
  <c r="P9" i="75"/>
  <c r="P10" i="75" s="1"/>
  <c r="O9" i="75"/>
  <c r="N9" i="75"/>
  <c r="N10" i="75" s="1"/>
  <c r="M9" i="75"/>
  <c r="M10" i="75" s="1"/>
  <c r="L9" i="75"/>
  <c r="L10" i="75" s="1"/>
  <c r="K9" i="75"/>
  <c r="J9" i="75"/>
  <c r="J10" i="75" s="1"/>
  <c r="I9" i="75"/>
  <c r="H9" i="75"/>
  <c r="H10" i="75" s="1"/>
  <c r="G9" i="75"/>
  <c r="F9" i="75"/>
  <c r="F10" i="75" s="1"/>
  <c r="E9" i="75"/>
  <c r="D9" i="75"/>
  <c r="CY8" i="75"/>
  <c r="CX8" i="75"/>
  <c r="CW8" i="75"/>
  <c r="CV8" i="75"/>
  <c r="CU8" i="75"/>
  <c r="CT8" i="75"/>
  <c r="CS8" i="75"/>
  <c r="CR8" i="75"/>
  <c r="CQ8" i="75"/>
  <c r="CP8" i="75"/>
  <c r="CO8" i="75"/>
  <c r="CN8" i="75"/>
  <c r="CM8" i="75"/>
  <c r="CL8" i="75"/>
  <c r="CK8" i="75"/>
  <c r="CJ8" i="75"/>
  <c r="CI8" i="75"/>
  <c r="CH8" i="75"/>
  <c r="CG8" i="75"/>
  <c r="CF8" i="75"/>
  <c r="CE8" i="75"/>
  <c r="CD8" i="75"/>
  <c r="CC8" i="75"/>
  <c r="CB8" i="75"/>
  <c r="CA8" i="75"/>
  <c r="BZ8" i="75"/>
  <c r="BY8" i="75"/>
  <c r="BX8" i="75"/>
  <c r="BW8" i="75"/>
  <c r="BV8" i="75"/>
  <c r="BU8" i="75"/>
  <c r="BT8" i="75"/>
  <c r="BS8" i="75"/>
  <c r="BR8" i="75"/>
  <c r="BQ8" i="75"/>
  <c r="BP8" i="75"/>
  <c r="BO8" i="75"/>
  <c r="BN8" i="75"/>
  <c r="BM8" i="75"/>
  <c r="BL8" i="75"/>
  <c r="BK8" i="75"/>
  <c r="BJ8" i="75"/>
  <c r="BI8" i="75"/>
  <c r="BH8" i="75"/>
  <c r="BG8" i="75"/>
  <c r="BF8" i="75"/>
  <c r="BE8" i="75"/>
  <c r="BD8" i="75"/>
  <c r="BC8" i="75"/>
  <c r="BB8" i="75"/>
  <c r="BA8" i="75"/>
  <c r="AZ8" i="75"/>
  <c r="AY8" i="75"/>
  <c r="AX8" i="75"/>
  <c r="AW8" i="75"/>
  <c r="AV8" i="75"/>
  <c r="AU8" i="75"/>
  <c r="AT8" i="75"/>
  <c r="AS8" i="75"/>
  <c r="AR8" i="75"/>
  <c r="AQ8" i="75"/>
  <c r="AP8" i="75"/>
  <c r="AO8" i="75"/>
  <c r="AN8" i="75"/>
  <c r="AM8" i="75"/>
  <c r="AL8" i="75"/>
  <c r="AK8" i="75"/>
  <c r="AJ8" i="75"/>
  <c r="AI8" i="75"/>
  <c r="AH8" i="75"/>
  <c r="AG8" i="75"/>
  <c r="AF8" i="75"/>
  <c r="AE8" i="75"/>
  <c r="AD8" i="75"/>
  <c r="AC8" i="75"/>
  <c r="AB8" i="75"/>
  <c r="AA8" i="75"/>
  <c r="Z8" i="75"/>
  <c r="Y8" i="75"/>
  <c r="X8" i="75"/>
  <c r="W8" i="75"/>
  <c r="V8" i="75"/>
  <c r="U8" i="75"/>
  <c r="T8" i="75"/>
  <c r="S8" i="75"/>
  <c r="R8" i="75"/>
  <c r="Q8" i="75"/>
  <c r="P8" i="75"/>
  <c r="O8" i="75"/>
  <c r="N8" i="75"/>
  <c r="M8" i="75"/>
  <c r="L8" i="75"/>
  <c r="K8" i="75"/>
  <c r="J8" i="75"/>
  <c r="I8" i="75"/>
  <c r="H8" i="75"/>
  <c r="G8" i="75"/>
  <c r="F8" i="75"/>
  <c r="E8" i="75"/>
  <c r="D8" i="75"/>
  <c r="AC127" i="78" l="1"/>
  <c r="AC131" i="78" s="1"/>
  <c r="AC130" i="78"/>
  <c r="AB127" i="78"/>
  <c r="AB131" i="78" s="1"/>
  <c r="AB130" i="78"/>
  <c r="AA127" i="78"/>
  <c r="AA131" i="78" s="1"/>
  <c r="AA130" i="78"/>
  <c r="Z130" i="78"/>
  <c r="Z127" i="78"/>
  <c r="Z131" i="78" s="1"/>
  <c r="Y127" i="78"/>
  <c r="Y131" i="78" s="1"/>
  <c r="Y130" i="78"/>
  <c r="X127" i="78"/>
  <c r="X131" i="78" s="1"/>
  <c r="X130" i="78"/>
  <c r="W127" i="78"/>
  <c r="W131" i="78" s="1"/>
  <c r="W130" i="78"/>
  <c r="V127" i="78"/>
  <c r="V131" i="78" s="1"/>
  <c r="V130" i="78"/>
  <c r="U127" i="78"/>
  <c r="U131" i="78" s="1"/>
  <c r="U130" i="78"/>
  <c r="T127" i="78"/>
  <c r="T131" i="78" s="1"/>
  <c r="T130" i="78"/>
  <c r="S127" i="78"/>
  <c r="S131" i="78" s="1"/>
  <c r="S130" i="78"/>
  <c r="R130" i="78"/>
  <c r="R127" i="78"/>
  <c r="R131" i="78" s="1"/>
  <c r="Q127" i="78"/>
  <c r="Q131" i="78" s="1"/>
  <c r="Q130" i="78"/>
  <c r="Q128" i="78"/>
  <c r="P127" i="78"/>
  <c r="P131" i="78" s="1"/>
  <c r="P130" i="78"/>
  <c r="O127" i="78"/>
  <c r="O131" i="78" s="1"/>
  <c r="O130" i="78"/>
  <c r="N127" i="78"/>
  <c r="N131" i="78" s="1"/>
  <c r="N130" i="78"/>
  <c r="M127" i="78"/>
  <c r="M131" i="78" s="1"/>
  <c r="M130" i="78"/>
  <c r="L127" i="78"/>
  <c r="L131" i="78" s="1"/>
  <c r="L130" i="78"/>
  <c r="K127" i="78"/>
  <c r="K131" i="78" s="1"/>
  <c r="K130" i="78"/>
  <c r="H99" i="78"/>
  <c r="H98" i="78"/>
  <c r="J22" i="78"/>
  <c r="H86" i="78"/>
  <c r="R5" i="78"/>
  <c r="R3" i="78"/>
  <c r="R2" i="78"/>
  <c r="R1" i="78"/>
  <c r="R6" i="78"/>
  <c r="BH76" i="77"/>
  <c r="M76" i="77"/>
  <c r="S76" i="77"/>
  <c r="AE76" i="77"/>
  <c r="AK76" i="77"/>
  <c r="AQ76" i="77"/>
  <c r="AW76" i="77"/>
  <c r="E76" i="77"/>
  <c r="W76" i="77"/>
  <c r="AO76" i="77"/>
  <c r="BG72" i="76"/>
  <c r="BG75" i="76" s="1"/>
  <c r="CP74" i="76"/>
  <c r="CN74" i="76"/>
  <c r="CL74" i="76"/>
  <c r="CJ74" i="76"/>
  <c r="CF74" i="76"/>
  <c r="CD74" i="76"/>
  <c r="BZ74" i="76"/>
  <c r="BW74" i="76"/>
  <c r="BU74" i="76"/>
  <c r="BS74" i="76"/>
  <c r="BQ74" i="76"/>
  <c r="BN74" i="76"/>
  <c r="BL74" i="76"/>
  <c r="BJ74" i="76"/>
  <c r="BH74" i="76"/>
  <c r="BF74" i="76"/>
  <c r="BC74" i="76"/>
  <c r="AZ74" i="76"/>
  <c r="AX74" i="76"/>
  <c r="AV74" i="76"/>
  <c r="AT74" i="76"/>
  <c r="AR74" i="76"/>
  <c r="AP74" i="76"/>
  <c r="AN74" i="76"/>
  <c r="AK74" i="76"/>
  <c r="AJ74" i="76"/>
  <c r="AH74" i="76"/>
  <c r="CY74" i="76"/>
  <c r="CX74" i="76"/>
  <c r="CV74" i="76"/>
  <c r="CU74" i="76"/>
  <c r="CS74" i="76"/>
  <c r="CR74" i="76"/>
  <c r="CQ74" i="76"/>
  <c r="CO74" i="76"/>
  <c r="CM74" i="76"/>
  <c r="CI74" i="76"/>
  <c r="CG74" i="76"/>
  <c r="CC74" i="76"/>
  <c r="CA74" i="76"/>
  <c r="BX74" i="76"/>
  <c r="BT74" i="76"/>
  <c r="BR74" i="76"/>
  <c r="BP74" i="76"/>
  <c r="BO74" i="76"/>
  <c r="BK74" i="76"/>
  <c r="BI74" i="76"/>
  <c r="BE74" i="76"/>
  <c r="BD74" i="76"/>
  <c r="BB74" i="76"/>
  <c r="AY74" i="76"/>
  <c r="AW74" i="76"/>
  <c r="AS74" i="76"/>
  <c r="AQ74" i="76"/>
  <c r="AM74" i="76"/>
  <c r="AL74" i="76"/>
  <c r="AG74" i="76"/>
  <c r="AF74" i="76"/>
  <c r="AE74" i="76"/>
  <c r="AD74" i="76"/>
  <c r="AB74" i="76"/>
  <c r="AA74" i="76"/>
  <c r="CR76" i="77"/>
  <c r="CL76" i="77"/>
  <c r="BI76" i="77"/>
  <c r="CX74" i="75"/>
  <c r="CU74" i="75"/>
  <c r="CT74" i="75"/>
  <c r="CL74" i="75"/>
  <c r="BB76" i="77"/>
  <c r="F76" i="77"/>
  <c r="X76" i="77"/>
  <c r="AV76" i="77"/>
  <c r="BN76" i="77"/>
  <c r="BZ76" i="77"/>
  <c r="BU76" i="77"/>
  <c r="CW77" i="76"/>
  <c r="CW10" i="76"/>
  <c r="CK77" i="76"/>
  <c r="CK10" i="76"/>
  <c r="BY77" i="76"/>
  <c r="BY10" i="76"/>
  <c r="BN77" i="76"/>
  <c r="BN10" i="76"/>
  <c r="AJ77" i="76"/>
  <c r="AJ10" i="76"/>
  <c r="CY44" i="75"/>
  <c r="CY41" i="75"/>
  <c r="CY45" i="75"/>
  <c r="CY42" i="75"/>
  <c r="CY43" i="75"/>
  <c r="CX40" i="75"/>
  <c r="CX41" i="75"/>
  <c r="CX45" i="75"/>
  <c r="CX42" i="75"/>
  <c r="CX44" i="75"/>
  <c r="CX43" i="75"/>
  <c r="CW44" i="75"/>
  <c r="CW45" i="75"/>
  <c r="CW41" i="75"/>
  <c r="CW42" i="75"/>
  <c r="CW43" i="75"/>
  <c r="CV43" i="75"/>
  <c r="CV44" i="75"/>
  <c r="CV42" i="75"/>
  <c r="CV45" i="75"/>
  <c r="CV41" i="75"/>
  <c r="CU41" i="75"/>
  <c r="CU45" i="75"/>
  <c r="CU42" i="75"/>
  <c r="CU44" i="75"/>
  <c r="CU40" i="75"/>
  <c r="CU43" i="75"/>
  <c r="CT45" i="75"/>
  <c r="CT42" i="75"/>
  <c r="CT43" i="75"/>
  <c r="CT41" i="75"/>
  <c r="CT44" i="75"/>
  <c r="CT40" i="75"/>
  <c r="CT58" i="75" s="1"/>
  <c r="AX77" i="75"/>
  <c r="AX10" i="75"/>
  <c r="Z77" i="75"/>
  <c r="Z70" i="75"/>
  <c r="Z73" i="75" s="1"/>
  <c r="Z10" i="75"/>
  <c r="T77" i="75"/>
  <c r="T10" i="75"/>
  <c r="BV55" i="77"/>
  <c r="BV52" i="77"/>
  <c r="BV58" i="77"/>
  <c r="CI58" i="77"/>
  <c r="CI55" i="77"/>
  <c r="CI52" i="77"/>
  <c r="BU52" i="77"/>
  <c r="BU58" i="77"/>
  <c r="BU55" i="77"/>
  <c r="X52" i="77"/>
  <c r="X58" i="77"/>
  <c r="X55" i="77"/>
  <c r="BP55" i="77"/>
  <c r="BP52" i="77"/>
  <c r="BP58" i="77"/>
  <c r="BX58" i="77"/>
  <c r="BX52" i="77"/>
  <c r="BX55" i="77"/>
  <c r="AS58" i="77"/>
  <c r="AS55" i="77"/>
  <c r="AS52" i="77"/>
  <c r="AM55" i="77"/>
  <c r="AM52" i="77"/>
  <c r="AM58" i="77"/>
  <c r="Z76" i="77"/>
  <c r="CA76" i="77"/>
  <c r="CR52" i="77"/>
  <c r="CR58" i="77"/>
  <c r="CR55" i="77"/>
  <c r="BP76" i="77"/>
  <c r="AI76" i="77"/>
  <c r="CV76" i="77"/>
  <c r="CD58" i="77"/>
  <c r="CD55" i="77"/>
  <c r="CD52" i="77"/>
  <c r="BL76" i="77"/>
  <c r="AH58" i="77"/>
  <c r="AH55" i="77"/>
  <c r="AH52" i="77"/>
  <c r="AG58" i="77"/>
  <c r="AG52" i="77"/>
  <c r="AG55" i="77"/>
  <c r="AG76" i="77"/>
  <c r="AF55" i="77"/>
  <c r="AF58" i="77"/>
  <c r="AF52" i="77"/>
  <c r="BC58" i="77"/>
  <c r="BC55" i="77"/>
  <c r="BC52" i="77"/>
  <c r="AJ76" i="77"/>
  <c r="L52" i="77"/>
  <c r="L58" i="77"/>
  <c r="L55" i="77"/>
  <c r="CT76" i="77"/>
  <c r="BY58" i="77"/>
  <c r="BY55" i="77"/>
  <c r="BY52" i="77"/>
  <c r="AR55" i="77"/>
  <c r="AR58" i="77"/>
  <c r="AR52" i="77"/>
  <c r="T55" i="77"/>
  <c r="T52" i="77"/>
  <c r="T58" i="77"/>
  <c r="N55" i="77"/>
  <c r="N58" i="77"/>
  <c r="N52" i="77"/>
  <c r="H55" i="77"/>
  <c r="H52" i="77"/>
  <c r="H58" i="77"/>
  <c r="BC76" i="77"/>
  <c r="L76" i="77"/>
  <c r="CH55" i="77"/>
  <c r="CH58" i="77"/>
  <c r="CH52" i="77"/>
  <c r="CN76" i="77"/>
  <c r="AO58" i="77"/>
  <c r="AO55" i="77"/>
  <c r="AO52" i="77"/>
  <c r="CQ76" i="77"/>
  <c r="BY76" i="77"/>
  <c r="BA76" i="77"/>
  <c r="BR58" i="77"/>
  <c r="BR55" i="77"/>
  <c r="BR52" i="77"/>
  <c r="J58" i="77"/>
  <c r="J55" i="77"/>
  <c r="J52" i="77"/>
  <c r="CU55" i="77"/>
  <c r="CU58" i="77"/>
  <c r="CU52" i="77"/>
  <c r="AY76" i="77"/>
  <c r="AA55" i="77"/>
  <c r="AA52" i="77"/>
  <c r="AA58" i="77"/>
  <c r="AL55" i="77"/>
  <c r="AL52" i="77"/>
  <c r="AL58" i="77"/>
  <c r="Z55" i="77"/>
  <c r="Z58" i="77"/>
  <c r="Z52" i="77"/>
  <c r="CY76" i="77"/>
  <c r="CM76" i="77"/>
  <c r="CG76" i="77"/>
  <c r="AE52" i="77"/>
  <c r="AE58" i="77"/>
  <c r="AE55" i="77"/>
  <c r="CF52" i="77"/>
  <c r="CF58" i="77"/>
  <c r="CF55" i="77"/>
  <c r="CF76" i="77"/>
  <c r="CY55" i="77"/>
  <c r="CY58" i="77"/>
  <c r="CY52" i="77"/>
  <c r="CD76" i="77"/>
  <c r="AB76" i="77"/>
  <c r="AQ58" i="77"/>
  <c r="AQ55" i="77"/>
  <c r="AQ52" i="77"/>
  <c r="BD55" i="77"/>
  <c r="BD58" i="77"/>
  <c r="BD52" i="77"/>
  <c r="BO76" i="77"/>
  <c r="S58" i="77"/>
  <c r="S55" i="77"/>
  <c r="S52" i="77"/>
  <c r="BT76" i="77"/>
  <c r="AV52" i="77"/>
  <c r="AV58" i="77"/>
  <c r="AV55" i="77"/>
  <c r="C49" i="77"/>
  <c r="D72" i="77"/>
  <c r="D75" i="77" s="1"/>
  <c r="CT55" i="77"/>
  <c r="CT58" i="77"/>
  <c r="CT52" i="77"/>
  <c r="BJ55" i="77"/>
  <c r="BJ58" i="77"/>
  <c r="BJ52" i="77"/>
  <c r="O55" i="77"/>
  <c r="O52" i="77"/>
  <c r="O58" i="77"/>
  <c r="BI52" i="77"/>
  <c r="BI58" i="77"/>
  <c r="BI55" i="77"/>
  <c r="AX55" i="77"/>
  <c r="AX58" i="77"/>
  <c r="AX52" i="77"/>
  <c r="D74" i="77"/>
  <c r="CS76" i="77"/>
  <c r="D73" i="77"/>
  <c r="AD76" i="77"/>
  <c r="CN55" i="77"/>
  <c r="CN52" i="77"/>
  <c r="CN58" i="77"/>
  <c r="K76" i="77"/>
  <c r="V76" i="77"/>
  <c r="M58" i="77"/>
  <c r="M55" i="77"/>
  <c r="M52" i="77"/>
  <c r="BK55" i="77"/>
  <c r="BK52" i="77"/>
  <c r="BK58" i="77"/>
  <c r="CX76" i="77"/>
  <c r="CB55" i="77"/>
  <c r="CB52" i="77"/>
  <c r="CB58" i="77"/>
  <c r="CH76" i="77"/>
  <c r="E58" i="77"/>
  <c r="E55" i="77"/>
  <c r="E52" i="77"/>
  <c r="AC76" i="77"/>
  <c r="Q76" i="77"/>
  <c r="AT58" i="77"/>
  <c r="AT55" i="77"/>
  <c r="AT52" i="77"/>
  <c r="J76" i="77"/>
  <c r="CG52" i="77"/>
  <c r="CG58" i="77"/>
  <c r="CG55" i="77"/>
  <c r="BW58" i="77"/>
  <c r="BW55" i="77"/>
  <c r="BW52" i="77"/>
  <c r="BJ76" i="77"/>
  <c r="BD76" i="77"/>
  <c r="CM58" i="77"/>
  <c r="CM55" i="77"/>
  <c r="CM52" i="77"/>
  <c r="BO58" i="77"/>
  <c r="BO55" i="77"/>
  <c r="BO52" i="77"/>
  <c r="Y76" i="77"/>
  <c r="G76" i="77"/>
  <c r="BH52" i="77"/>
  <c r="BH55" i="77"/>
  <c r="BH58" i="77"/>
  <c r="AP76" i="77"/>
  <c r="R76" i="77"/>
  <c r="H70" i="76"/>
  <c r="H73" i="76" s="1"/>
  <c r="H77" i="76"/>
  <c r="AL70" i="76"/>
  <c r="AL73" i="76" s="1"/>
  <c r="AL77" i="76"/>
  <c r="BP77" i="76"/>
  <c r="BP70" i="76"/>
  <c r="BP73" i="76" s="1"/>
  <c r="CN77" i="76"/>
  <c r="CN70" i="76"/>
  <c r="CN73" i="76" s="1"/>
  <c r="BQ77" i="76"/>
  <c r="BQ70" i="76"/>
  <c r="BQ73" i="76" s="1"/>
  <c r="CI77" i="76"/>
  <c r="CI70" i="76"/>
  <c r="CI73" i="76" s="1"/>
  <c r="F77" i="76"/>
  <c r="F70" i="76"/>
  <c r="F73" i="76" s="1"/>
  <c r="R77" i="76"/>
  <c r="R70" i="76"/>
  <c r="R73" i="76" s="1"/>
  <c r="AD77" i="76"/>
  <c r="AD70" i="76"/>
  <c r="AD73" i="76" s="1"/>
  <c r="AP77" i="76"/>
  <c r="AP70" i="76"/>
  <c r="AP73" i="76" s="1"/>
  <c r="AV77" i="76"/>
  <c r="AV70" i="76"/>
  <c r="AV73" i="76" s="1"/>
  <c r="BB77" i="76"/>
  <c r="BB70" i="76"/>
  <c r="BB73" i="76" s="1"/>
  <c r="BH77" i="76"/>
  <c r="BH70" i="76"/>
  <c r="BH73" i="76" s="1"/>
  <c r="BT77" i="76"/>
  <c r="BT70" i="76"/>
  <c r="BT73" i="76" s="1"/>
  <c r="BZ77" i="76"/>
  <c r="BZ70" i="76"/>
  <c r="BZ73" i="76" s="1"/>
  <c r="CF77" i="76"/>
  <c r="CF70" i="76"/>
  <c r="CF73" i="76" s="1"/>
  <c r="CL77" i="76"/>
  <c r="CL70" i="76"/>
  <c r="CL73" i="76" s="1"/>
  <c r="CR77" i="76"/>
  <c r="CR70" i="76"/>
  <c r="CR73" i="76" s="1"/>
  <c r="CX77" i="76"/>
  <c r="CX70" i="76"/>
  <c r="CX73" i="76" s="1"/>
  <c r="O10" i="76"/>
  <c r="AS10" i="76"/>
  <c r="BQ10" i="76"/>
  <c r="CI10" i="76"/>
  <c r="CU10" i="76"/>
  <c r="E74" i="76"/>
  <c r="Q74" i="76"/>
  <c r="AC74" i="76"/>
  <c r="AI74" i="76"/>
  <c r="AO74" i="76"/>
  <c r="AU74" i="76"/>
  <c r="BG74" i="76"/>
  <c r="BG76" i="76" s="1"/>
  <c r="BM74" i="76"/>
  <c r="BY74" i="76"/>
  <c r="CE74" i="76"/>
  <c r="CK74" i="76"/>
  <c r="CW74" i="76"/>
  <c r="I72" i="76"/>
  <c r="I75" i="76" s="1"/>
  <c r="O72" i="76"/>
  <c r="O75" i="76" s="1"/>
  <c r="U72" i="76"/>
  <c r="U75" i="76" s="1"/>
  <c r="AA72" i="76"/>
  <c r="AA75" i="76" s="1"/>
  <c r="AG72" i="76"/>
  <c r="AG75" i="76" s="1"/>
  <c r="AM72" i="76"/>
  <c r="AM75" i="76" s="1"/>
  <c r="AS72" i="76"/>
  <c r="AS75" i="76" s="1"/>
  <c r="AY72" i="76"/>
  <c r="AY75" i="76" s="1"/>
  <c r="BK72" i="76"/>
  <c r="BK75" i="76" s="1"/>
  <c r="BQ72" i="76"/>
  <c r="BQ75" i="76" s="1"/>
  <c r="BW72" i="76"/>
  <c r="BW75" i="76" s="1"/>
  <c r="CI72" i="76"/>
  <c r="CI75" i="76" s="1"/>
  <c r="CO72" i="76"/>
  <c r="CO75" i="76" s="1"/>
  <c r="CU72" i="76"/>
  <c r="CU75" i="76" s="1"/>
  <c r="L70" i="76"/>
  <c r="L73" i="76" s="1"/>
  <c r="AS70" i="76"/>
  <c r="AS73" i="76" s="1"/>
  <c r="BY70" i="76"/>
  <c r="BY73" i="76" s="1"/>
  <c r="BE72" i="76"/>
  <c r="BE75" i="76" s="1"/>
  <c r="N77" i="76"/>
  <c r="N70" i="76"/>
  <c r="N73" i="76" s="1"/>
  <c r="BD77" i="76"/>
  <c r="BD70" i="76"/>
  <c r="BD73" i="76" s="1"/>
  <c r="CH77" i="76"/>
  <c r="CH70" i="76"/>
  <c r="CH73" i="76" s="1"/>
  <c r="U77" i="76"/>
  <c r="U70" i="76"/>
  <c r="U73" i="76" s="1"/>
  <c r="G77" i="76"/>
  <c r="G70" i="76"/>
  <c r="G73" i="76" s="1"/>
  <c r="M77" i="76"/>
  <c r="M70" i="76"/>
  <c r="M73" i="76" s="1"/>
  <c r="S77" i="76"/>
  <c r="S70" i="76"/>
  <c r="S73" i="76" s="1"/>
  <c r="Y77" i="76"/>
  <c r="Y70" i="76"/>
  <c r="Y73" i="76" s="1"/>
  <c r="AE77" i="76"/>
  <c r="AE70" i="76"/>
  <c r="AE73" i="76" s="1"/>
  <c r="AK77" i="76"/>
  <c r="AK70" i="76"/>
  <c r="AK73" i="76" s="1"/>
  <c r="AQ77" i="76"/>
  <c r="AQ70" i="76"/>
  <c r="AQ73" i="76" s="1"/>
  <c r="AW77" i="76"/>
  <c r="AW70" i="76"/>
  <c r="AW73" i="76" s="1"/>
  <c r="BI77" i="76"/>
  <c r="BI70" i="76"/>
  <c r="BI73" i="76" s="1"/>
  <c r="BU77" i="76"/>
  <c r="BU70" i="76"/>
  <c r="BU73" i="76" s="1"/>
  <c r="CG77" i="76"/>
  <c r="CG70" i="76"/>
  <c r="CG73" i="76" s="1"/>
  <c r="CM77" i="76"/>
  <c r="CM70" i="76"/>
  <c r="CM73" i="76" s="1"/>
  <c r="CS77" i="76"/>
  <c r="CS70" i="76"/>
  <c r="CS73" i="76" s="1"/>
  <c r="CY77" i="76"/>
  <c r="CY70" i="76"/>
  <c r="CY73" i="76" s="1"/>
  <c r="AH10" i="76"/>
  <c r="AT10" i="76"/>
  <c r="BF10" i="76"/>
  <c r="CJ10" i="76"/>
  <c r="J72" i="76"/>
  <c r="J75" i="76" s="1"/>
  <c r="V72" i="76"/>
  <c r="V75" i="76" s="1"/>
  <c r="AB72" i="76"/>
  <c r="AB75" i="76" s="1"/>
  <c r="AH72" i="76"/>
  <c r="AH75" i="76" s="1"/>
  <c r="AN72" i="76"/>
  <c r="AN75" i="76" s="1"/>
  <c r="AT72" i="76"/>
  <c r="AT75" i="76" s="1"/>
  <c r="AZ72" i="76"/>
  <c r="AZ75" i="76" s="1"/>
  <c r="BF72" i="76"/>
  <c r="BF75" i="76" s="1"/>
  <c r="BL72" i="76"/>
  <c r="BL75" i="76" s="1"/>
  <c r="BR72" i="76"/>
  <c r="BR75" i="76" s="1"/>
  <c r="BX72" i="76"/>
  <c r="BX75" i="76" s="1"/>
  <c r="CD72" i="76"/>
  <c r="CD75" i="76" s="1"/>
  <c r="CJ72" i="76"/>
  <c r="CJ75" i="76" s="1"/>
  <c r="CP72" i="76"/>
  <c r="CP75" i="76" s="1"/>
  <c r="CV72" i="76"/>
  <c r="CV75" i="76" s="1"/>
  <c r="O70" i="76"/>
  <c r="O73" i="76" s="1"/>
  <c r="AT70" i="76"/>
  <c r="AT73" i="76" s="1"/>
  <c r="CA70" i="76"/>
  <c r="CA73" i="76" s="1"/>
  <c r="Z70" i="76"/>
  <c r="Z73" i="76" s="1"/>
  <c r="Z77" i="76"/>
  <c r="BJ77" i="76"/>
  <c r="BJ70" i="76"/>
  <c r="BJ73" i="76" s="1"/>
  <c r="E72" i="76"/>
  <c r="E75" i="76" s="1"/>
  <c r="K72" i="76"/>
  <c r="K75" i="76" s="1"/>
  <c r="Q72" i="76"/>
  <c r="Q75" i="76" s="1"/>
  <c r="W72" i="76"/>
  <c r="W75" i="76" s="1"/>
  <c r="AC72" i="76"/>
  <c r="AC75" i="76" s="1"/>
  <c r="AO72" i="76"/>
  <c r="AO75" i="76" s="1"/>
  <c r="AU72" i="76"/>
  <c r="AU75" i="76" s="1"/>
  <c r="BA72" i="76"/>
  <c r="BA75" i="76" s="1"/>
  <c r="BM72" i="76"/>
  <c r="BM75" i="76" s="1"/>
  <c r="BS72" i="76"/>
  <c r="BS75" i="76" s="1"/>
  <c r="BY72" i="76"/>
  <c r="BY75" i="76" s="1"/>
  <c r="CE72" i="76"/>
  <c r="CE75" i="76" s="1"/>
  <c r="CK72" i="76"/>
  <c r="CK75" i="76" s="1"/>
  <c r="CQ72" i="76"/>
  <c r="CQ75" i="76" s="1"/>
  <c r="CW72" i="76"/>
  <c r="CW75" i="76" s="1"/>
  <c r="E40" i="76"/>
  <c r="W70" i="76"/>
  <c r="W73" i="76" s="1"/>
  <c r="BC70" i="76"/>
  <c r="BC73" i="76" s="1"/>
  <c r="CJ70" i="76"/>
  <c r="CJ73" i="76" s="1"/>
  <c r="BA74" i="76"/>
  <c r="N72" i="76"/>
  <c r="N75" i="76" s="1"/>
  <c r="N76" i="76" s="1"/>
  <c r="CA72" i="76"/>
  <c r="CA75" i="76" s="1"/>
  <c r="T70" i="76"/>
  <c r="T73" i="76" s="1"/>
  <c r="T77" i="76"/>
  <c r="AX77" i="76"/>
  <c r="AX70" i="76"/>
  <c r="AX73" i="76" s="1"/>
  <c r="CB77" i="76"/>
  <c r="CB70" i="76"/>
  <c r="CB73" i="76" s="1"/>
  <c r="AG77" i="76"/>
  <c r="AG70" i="76"/>
  <c r="AG73" i="76" s="1"/>
  <c r="BE77" i="76"/>
  <c r="BE70" i="76"/>
  <c r="BE73" i="76" s="1"/>
  <c r="BW77" i="76"/>
  <c r="BW70" i="76"/>
  <c r="BW73" i="76" s="1"/>
  <c r="BV74" i="76"/>
  <c r="CB74" i="76"/>
  <c r="CH74" i="76"/>
  <c r="CT74" i="76"/>
  <c r="D18" i="76"/>
  <c r="D20" i="76" s="1"/>
  <c r="D73" i="76" s="1"/>
  <c r="F72" i="76"/>
  <c r="F75" i="76" s="1"/>
  <c r="F76" i="76" s="1"/>
  <c r="L72" i="76"/>
  <c r="L75" i="76" s="1"/>
  <c r="L76" i="76" s="1"/>
  <c r="R72" i="76"/>
  <c r="R75" i="76" s="1"/>
  <c r="R76" i="76" s="1"/>
  <c r="X72" i="76"/>
  <c r="X75" i="76" s="1"/>
  <c r="AD72" i="76"/>
  <c r="AD75" i="76" s="1"/>
  <c r="AD76" i="76" s="1"/>
  <c r="AJ72" i="76"/>
  <c r="AJ75" i="76" s="1"/>
  <c r="AP72" i="76"/>
  <c r="AP75" i="76" s="1"/>
  <c r="AP76" i="76" s="1"/>
  <c r="AV72" i="76"/>
  <c r="AV75" i="76" s="1"/>
  <c r="AV76" i="76" s="1"/>
  <c r="BB72" i="76"/>
  <c r="BB75" i="76" s="1"/>
  <c r="BB76" i="76" s="1"/>
  <c r="BH72" i="76"/>
  <c r="BH75" i="76" s="1"/>
  <c r="BN72" i="76"/>
  <c r="BN75" i="76" s="1"/>
  <c r="BT72" i="76"/>
  <c r="BT75" i="76" s="1"/>
  <c r="BZ72" i="76"/>
  <c r="BZ75" i="76" s="1"/>
  <c r="CF72" i="76"/>
  <c r="CF75" i="76" s="1"/>
  <c r="CL72" i="76"/>
  <c r="CL75" i="76" s="1"/>
  <c r="CR72" i="76"/>
  <c r="CR75" i="76" s="1"/>
  <c r="CX72" i="76"/>
  <c r="CX75" i="76" s="1"/>
  <c r="E44" i="76"/>
  <c r="X70" i="76"/>
  <c r="X73" i="76" s="1"/>
  <c r="BF70" i="76"/>
  <c r="BF73" i="76" s="1"/>
  <c r="CK70" i="76"/>
  <c r="CK73" i="76" s="1"/>
  <c r="P72" i="76"/>
  <c r="P75" i="76" s="1"/>
  <c r="CC72" i="76"/>
  <c r="CC75" i="76" s="1"/>
  <c r="AR77" i="76"/>
  <c r="AR70" i="76"/>
  <c r="AR73" i="76" s="1"/>
  <c r="BV77" i="76"/>
  <c r="BV70" i="76"/>
  <c r="BV73" i="76" s="1"/>
  <c r="CT77" i="76"/>
  <c r="CT70" i="76"/>
  <c r="CT73" i="76" s="1"/>
  <c r="I77" i="76"/>
  <c r="I70" i="76"/>
  <c r="I73" i="76" s="1"/>
  <c r="AY77" i="76"/>
  <c r="AY70" i="76"/>
  <c r="AY73" i="76" s="1"/>
  <c r="J77" i="76"/>
  <c r="J70" i="76"/>
  <c r="J73" i="76" s="1"/>
  <c r="P77" i="76"/>
  <c r="P70" i="76"/>
  <c r="P73" i="76" s="1"/>
  <c r="V77" i="76"/>
  <c r="V70" i="76"/>
  <c r="V73" i="76" s="1"/>
  <c r="AB77" i="76"/>
  <c r="AB70" i="76"/>
  <c r="AB73" i="76" s="1"/>
  <c r="AN77" i="76"/>
  <c r="AN70" i="76"/>
  <c r="AN73" i="76" s="1"/>
  <c r="AZ77" i="76"/>
  <c r="AZ70" i="76"/>
  <c r="AZ73" i="76" s="1"/>
  <c r="BL77" i="76"/>
  <c r="BL70" i="76"/>
  <c r="BL73" i="76" s="1"/>
  <c r="BR77" i="76"/>
  <c r="BR70" i="76"/>
  <c r="BR73" i="76" s="1"/>
  <c r="BX77" i="76"/>
  <c r="BX70" i="76"/>
  <c r="BX73" i="76" s="1"/>
  <c r="CD77" i="76"/>
  <c r="CD70" i="76"/>
  <c r="CD73" i="76" s="1"/>
  <c r="CP77" i="76"/>
  <c r="CP70" i="76"/>
  <c r="CP73" i="76" s="1"/>
  <c r="CV77" i="76"/>
  <c r="CV70" i="76"/>
  <c r="CV73" i="76" s="1"/>
  <c r="G10" i="76"/>
  <c r="M10" i="76"/>
  <c r="S10" i="76"/>
  <c r="Y10" i="76"/>
  <c r="AE10" i="76"/>
  <c r="AK10" i="76"/>
  <c r="AQ10" i="76"/>
  <c r="AW10" i="76"/>
  <c r="BC10" i="76"/>
  <c r="BI10" i="76"/>
  <c r="BO10" i="76"/>
  <c r="BU10" i="76"/>
  <c r="CA10" i="76"/>
  <c r="CG10" i="76"/>
  <c r="CM10" i="76"/>
  <c r="CS10" i="76"/>
  <c r="CY10" i="76"/>
  <c r="G72" i="76"/>
  <c r="G75" i="76" s="1"/>
  <c r="G76" i="76" s="1"/>
  <c r="M72" i="76"/>
  <c r="M75" i="76" s="1"/>
  <c r="S72" i="76"/>
  <c r="S75" i="76" s="1"/>
  <c r="Y72" i="76"/>
  <c r="Y75" i="76" s="1"/>
  <c r="AE72" i="76"/>
  <c r="AE75" i="76" s="1"/>
  <c r="AK72" i="76"/>
  <c r="AK75" i="76" s="1"/>
  <c r="AQ72" i="76"/>
  <c r="AQ75" i="76" s="1"/>
  <c r="AW72" i="76"/>
  <c r="AW75" i="76" s="1"/>
  <c r="BC72" i="76"/>
  <c r="BC75" i="76" s="1"/>
  <c r="BI72" i="76"/>
  <c r="BI75" i="76" s="1"/>
  <c r="BO72" i="76"/>
  <c r="BO75" i="76" s="1"/>
  <c r="BU72" i="76"/>
  <c r="BU75" i="76" s="1"/>
  <c r="CG72" i="76"/>
  <c r="CG75" i="76" s="1"/>
  <c r="CM72" i="76"/>
  <c r="CM75" i="76" s="1"/>
  <c r="CS72" i="76"/>
  <c r="CS75" i="76" s="1"/>
  <c r="CY72" i="76"/>
  <c r="CY75" i="76" s="1"/>
  <c r="AH70" i="76"/>
  <c r="AH73" i="76" s="1"/>
  <c r="BN70" i="76"/>
  <c r="BN73" i="76" s="1"/>
  <c r="CU70" i="76"/>
  <c r="CU73" i="76" s="1"/>
  <c r="AI72" i="76"/>
  <c r="AI75" i="76" s="1"/>
  <c r="AF77" i="76"/>
  <c r="AF70" i="76"/>
  <c r="AF73" i="76" s="1"/>
  <c r="AA77" i="76"/>
  <c r="AA70" i="76"/>
  <c r="AA73" i="76" s="1"/>
  <c r="AM77" i="76"/>
  <c r="AM70" i="76"/>
  <c r="AM73" i="76" s="1"/>
  <c r="BK77" i="76"/>
  <c r="BK70" i="76"/>
  <c r="BK73" i="76" s="1"/>
  <c r="CC77" i="76"/>
  <c r="CC70" i="76"/>
  <c r="CC73" i="76" s="1"/>
  <c r="CO77" i="76"/>
  <c r="CO70" i="76"/>
  <c r="CO73" i="76" s="1"/>
  <c r="E77" i="76"/>
  <c r="E70" i="76"/>
  <c r="E73" i="76" s="1"/>
  <c r="K77" i="76"/>
  <c r="K70" i="76"/>
  <c r="K73" i="76" s="1"/>
  <c r="Q77" i="76"/>
  <c r="Q70" i="76"/>
  <c r="Q73" i="76" s="1"/>
  <c r="AC77" i="76"/>
  <c r="AC70" i="76"/>
  <c r="AC73" i="76" s="1"/>
  <c r="AI77" i="76"/>
  <c r="AI70" i="76"/>
  <c r="AI73" i="76" s="1"/>
  <c r="AO77" i="76"/>
  <c r="AO70" i="76"/>
  <c r="AO73" i="76" s="1"/>
  <c r="AU77" i="76"/>
  <c r="AU70" i="76"/>
  <c r="AU73" i="76" s="1"/>
  <c r="BA77" i="76"/>
  <c r="BA70" i="76"/>
  <c r="BA73" i="76" s="1"/>
  <c r="BG77" i="76"/>
  <c r="BG70" i="76"/>
  <c r="BG73" i="76" s="1"/>
  <c r="BM77" i="76"/>
  <c r="BM70" i="76"/>
  <c r="BM73" i="76" s="1"/>
  <c r="BS77" i="76"/>
  <c r="BS70" i="76"/>
  <c r="BS73" i="76" s="1"/>
  <c r="CE77" i="76"/>
  <c r="CE70" i="76"/>
  <c r="CE73" i="76" s="1"/>
  <c r="CQ77" i="76"/>
  <c r="CQ70" i="76"/>
  <c r="CQ73" i="76" s="1"/>
  <c r="H10" i="76"/>
  <c r="N10" i="76"/>
  <c r="T10" i="76"/>
  <c r="Z10" i="76"/>
  <c r="AF10" i="76"/>
  <c r="AL10" i="76"/>
  <c r="AR10" i="76"/>
  <c r="AX10" i="76"/>
  <c r="BD10" i="76"/>
  <c r="BJ10" i="76"/>
  <c r="BP10" i="76"/>
  <c r="BV10" i="76"/>
  <c r="CB10" i="76"/>
  <c r="CH10" i="76"/>
  <c r="CN10" i="76"/>
  <c r="CT10" i="76"/>
  <c r="D71" i="76"/>
  <c r="C55" i="76"/>
  <c r="H72" i="76"/>
  <c r="H75" i="76" s="1"/>
  <c r="T72" i="76"/>
  <c r="T75" i="76" s="1"/>
  <c r="Z72" i="76"/>
  <c r="Z75" i="76" s="1"/>
  <c r="Z76" i="76" s="1"/>
  <c r="AF72" i="76"/>
  <c r="AF75" i="76" s="1"/>
  <c r="AR72" i="76"/>
  <c r="AR75" i="76" s="1"/>
  <c r="AX72" i="76"/>
  <c r="AX75" i="76" s="1"/>
  <c r="BD72" i="76"/>
  <c r="BD75" i="76" s="1"/>
  <c r="BJ72" i="76"/>
  <c r="BJ75" i="76" s="1"/>
  <c r="BP72" i="76"/>
  <c r="BP75" i="76" s="1"/>
  <c r="BV72" i="76"/>
  <c r="BV75" i="76" s="1"/>
  <c r="CB72" i="76"/>
  <c r="CB75" i="76" s="1"/>
  <c r="CH72" i="76"/>
  <c r="CH75" i="76" s="1"/>
  <c r="CN72" i="76"/>
  <c r="CN75" i="76" s="1"/>
  <c r="CN76" i="76" s="1"/>
  <c r="CT72" i="76"/>
  <c r="CT75" i="76" s="1"/>
  <c r="AJ70" i="76"/>
  <c r="AJ73" i="76" s="1"/>
  <c r="BO70" i="76"/>
  <c r="BO73" i="76" s="1"/>
  <c r="CW70" i="76"/>
  <c r="CW73" i="76" s="1"/>
  <c r="AL72" i="76"/>
  <c r="AL75" i="76" s="1"/>
  <c r="CJ55" i="75"/>
  <c r="CJ58" i="75"/>
  <c r="CJ52" i="75"/>
  <c r="E77" i="75"/>
  <c r="E70" i="75"/>
  <c r="E73" i="75" s="1"/>
  <c r="E10" i="75"/>
  <c r="AC70" i="75"/>
  <c r="AC73" i="75" s="1"/>
  <c r="AC77" i="75"/>
  <c r="AC10" i="75"/>
  <c r="AU77" i="75"/>
  <c r="AU70" i="75"/>
  <c r="AU73" i="75" s="1"/>
  <c r="AU10" i="75"/>
  <c r="BM70" i="75"/>
  <c r="BM73" i="75" s="1"/>
  <c r="BM77" i="75"/>
  <c r="BM10" i="75"/>
  <c r="CE77" i="75"/>
  <c r="CE70" i="75"/>
  <c r="CE73" i="75" s="1"/>
  <c r="CE10" i="75"/>
  <c r="CQ77" i="75"/>
  <c r="CQ70" i="75"/>
  <c r="CQ73" i="75" s="1"/>
  <c r="CQ10" i="75"/>
  <c r="BG55" i="75"/>
  <c r="BG58" i="75"/>
  <c r="BG52" i="75"/>
  <c r="G77" i="75"/>
  <c r="G70" i="75"/>
  <c r="G73" i="75" s="1"/>
  <c r="Y77" i="75"/>
  <c r="Y70" i="75"/>
  <c r="Y73" i="75" s="1"/>
  <c r="AK70" i="75"/>
  <c r="AK73" i="75" s="1"/>
  <c r="AK77" i="75"/>
  <c r="AW70" i="75"/>
  <c r="AW73" i="75" s="1"/>
  <c r="AW77" i="75"/>
  <c r="BI77" i="75"/>
  <c r="BI70" i="75"/>
  <c r="BI73" i="75" s="1"/>
  <c r="BU70" i="75"/>
  <c r="BU73" i="75" s="1"/>
  <c r="BU77" i="75"/>
  <c r="CG70" i="75"/>
  <c r="CG73" i="75" s="1"/>
  <c r="CG77" i="75"/>
  <c r="CY77" i="75"/>
  <c r="CY70" i="75"/>
  <c r="CY73" i="75" s="1"/>
  <c r="AW10" i="75"/>
  <c r="CG10" i="75"/>
  <c r="CY10" i="75"/>
  <c r="N55" i="75"/>
  <c r="N58" i="75"/>
  <c r="N52" i="75"/>
  <c r="AU55" i="75"/>
  <c r="AU52" i="75"/>
  <c r="AU58" i="75"/>
  <c r="Q77" i="75"/>
  <c r="Q10" i="75"/>
  <c r="Q70" i="75"/>
  <c r="Q73" i="75" s="1"/>
  <c r="AI77" i="75"/>
  <c r="AI70" i="75"/>
  <c r="AI73" i="75" s="1"/>
  <c r="AI10" i="75"/>
  <c r="BA70" i="75"/>
  <c r="BA73" i="75" s="1"/>
  <c r="BA77" i="75"/>
  <c r="BA10" i="75"/>
  <c r="BY77" i="75"/>
  <c r="BY70" i="75"/>
  <c r="BY73" i="75" s="1"/>
  <c r="BY10" i="75"/>
  <c r="M77" i="75"/>
  <c r="M70" i="75"/>
  <c r="M73" i="75" s="1"/>
  <c r="S77" i="75"/>
  <c r="S70" i="75"/>
  <c r="S73" i="75" s="1"/>
  <c r="AE77" i="75"/>
  <c r="AE70" i="75"/>
  <c r="AE73" i="75" s="1"/>
  <c r="AQ70" i="75"/>
  <c r="AQ73" i="75" s="1"/>
  <c r="AQ77" i="75"/>
  <c r="BC70" i="75"/>
  <c r="BC73" i="75" s="1"/>
  <c r="BC77" i="75"/>
  <c r="BO77" i="75"/>
  <c r="BO70" i="75"/>
  <c r="BO73" i="75" s="1"/>
  <c r="CA77" i="75"/>
  <c r="CA70" i="75"/>
  <c r="CA73" i="75" s="1"/>
  <c r="CM77" i="75"/>
  <c r="CM70" i="75"/>
  <c r="CM73" i="75" s="1"/>
  <c r="CS77" i="75"/>
  <c r="CS70" i="75"/>
  <c r="CS73" i="75" s="1"/>
  <c r="K77" i="75"/>
  <c r="K70" i="75"/>
  <c r="K73" i="75" s="1"/>
  <c r="K10" i="75"/>
  <c r="W77" i="75"/>
  <c r="W70" i="75"/>
  <c r="W73" i="75" s="1"/>
  <c r="W10" i="75"/>
  <c r="AO77" i="75"/>
  <c r="AO70" i="75"/>
  <c r="AO73" i="75" s="1"/>
  <c r="AO10" i="75"/>
  <c r="BG77" i="75"/>
  <c r="BG70" i="75"/>
  <c r="BG73" i="75" s="1"/>
  <c r="BG10" i="75"/>
  <c r="BS77" i="75"/>
  <c r="BS70" i="75"/>
  <c r="BS73" i="75" s="1"/>
  <c r="BS10" i="75"/>
  <c r="CK77" i="75"/>
  <c r="CK70" i="75"/>
  <c r="CK73" i="75" s="1"/>
  <c r="CK10" i="75"/>
  <c r="CW77" i="75"/>
  <c r="CW70" i="75"/>
  <c r="CW73" i="75" s="1"/>
  <c r="CW10" i="75"/>
  <c r="I77" i="75"/>
  <c r="I70" i="75"/>
  <c r="I73" i="75" s="1"/>
  <c r="I10" i="75"/>
  <c r="O77" i="75"/>
  <c r="O70" i="75"/>
  <c r="O73" i="75" s="1"/>
  <c r="O72" i="75"/>
  <c r="O75" i="75" s="1"/>
  <c r="O76" i="75" s="1"/>
  <c r="O10" i="75"/>
  <c r="U77" i="75"/>
  <c r="U70" i="75"/>
  <c r="U73" i="75" s="1"/>
  <c r="U10" i="75"/>
  <c r="AA77" i="75"/>
  <c r="AA72" i="75"/>
  <c r="AA75" i="75" s="1"/>
  <c r="AA70" i="75"/>
  <c r="AA73" i="75" s="1"/>
  <c r="AA10" i="75"/>
  <c r="AG77" i="75"/>
  <c r="AG70" i="75"/>
  <c r="AG73" i="75" s="1"/>
  <c r="AG72" i="75"/>
  <c r="AG75" i="75" s="1"/>
  <c r="AG76" i="75" s="1"/>
  <c r="AG10" i="75"/>
  <c r="AM77" i="75"/>
  <c r="AM72" i="75"/>
  <c r="AM75" i="75" s="1"/>
  <c r="AM70" i="75"/>
  <c r="AM73" i="75" s="1"/>
  <c r="AM10" i="75"/>
  <c r="AS77" i="75"/>
  <c r="AS70" i="75"/>
  <c r="AS73" i="75" s="1"/>
  <c r="AS10" i="75"/>
  <c r="AY77" i="75"/>
  <c r="AY70" i="75"/>
  <c r="AY73" i="75" s="1"/>
  <c r="AY72" i="75"/>
  <c r="AY75" i="75" s="1"/>
  <c r="AY10" i="75"/>
  <c r="BE77" i="75"/>
  <c r="BE70" i="75"/>
  <c r="BE73" i="75" s="1"/>
  <c r="BE10" i="75"/>
  <c r="BK77" i="75"/>
  <c r="BK70" i="75"/>
  <c r="BK73" i="75" s="1"/>
  <c r="BK10" i="75"/>
  <c r="BQ77" i="75"/>
  <c r="BQ72" i="75"/>
  <c r="BQ75" i="75" s="1"/>
  <c r="BQ70" i="75"/>
  <c r="BQ73" i="75" s="1"/>
  <c r="BQ10" i="75"/>
  <c r="BW77" i="75"/>
  <c r="BW70" i="75"/>
  <c r="BW73" i="75" s="1"/>
  <c r="BW10" i="75"/>
  <c r="CC77" i="75"/>
  <c r="CC70" i="75"/>
  <c r="CC73" i="75" s="1"/>
  <c r="CC10" i="75"/>
  <c r="CI77" i="75"/>
  <c r="CI70" i="75"/>
  <c r="CI73" i="75" s="1"/>
  <c r="CI72" i="75"/>
  <c r="CI75" i="75" s="1"/>
  <c r="CI76" i="75" s="1"/>
  <c r="CI10" i="75"/>
  <c r="CO77" i="75"/>
  <c r="CO70" i="75"/>
  <c r="CO73" i="75" s="1"/>
  <c r="CO10" i="75"/>
  <c r="CU77" i="75"/>
  <c r="CU70" i="75"/>
  <c r="CU73" i="75" s="1"/>
  <c r="CU72" i="75"/>
  <c r="CU75" i="75" s="1"/>
  <c r="CU10" i="75"/>
  <c r="G10" i="75"/>
  <c r="Y10" i="75"/>
  <c r="AQ10" i="75"/>
  <c r="BI10" i="75"/>
  <c r="CA10" i="75"/>
  <c r="CS10" i="75"/>
  <c r="J72" i="75"/>
  <c r="J75" i="75" s="1"/>
  <c r="J40" i="75"/>
  <c r="P72" i="75"/>
  <c r="P75" i="75" s="1"/>
  <c r="P40" i="75"/>
  <c r="V72" i="75"/>
  <c r="V75" i="75" s="1"/>
  <c r="V40" i="75"/>
  <c r="AB72" i="75"/>
  <c r="AB75" i="75" s="1"/>
  <c r="AB40" i="75"/>
  <c r="AH72" i="75"/>
  <c r="AH75" i="75" s="1"/>
  <c r="AN72" i="75"/>
  <c r="AN75" i="75" s="1"/>
  <c r="AN40" i="75"/>
  <c r="AT72" i="75"/>
  <c r="AT75" i="75" s="1"/>
  <c r="AT76" i="75" s="1"/>
  <c r="AT40" i="75"/>
  <c r="AZ72" i="75"/>
  <c r="AZ75" i="75" s="1"/>
  <c r="AZ40" i="75"/>
  <c r="BF72" i="75"/>
  <c r="BF75" i="75" s="1"/>
  <c r="BF40" i="75"/>
  <c r="BL72" i="75"/>
  <c r="BL75" i="75" s="1"/>
  <c r="BL40" i="75"/>
  <c r="BR72" i="75"/>
  <c r="BR75" i="75" s="1"/>
  <c r="BR40" i="75"/>
  <c r="BX72" i="75"/>
  <c r="BX75" i="75" s="1"/>
  <c r="BX40" i="75"/>
  <c r="CD72" i="75"/>
  <c r="CD75" i="75" s="1"/>
  <c r="CD40" i="75"/>
  <c r="CJ72" i="75"/>
  <c r="CJ75" i="75" s="1"/>
  <c r="CP72" i="75"/>
  <c r="CP75" i="75" s="1"/>
  <c r="CP40" i="75"/>
  <c r="CV72" i="75"/>
  <c r="CV75" i="75" s="1"/>
  <c r="CV40" i="75"/>
  <c r="AH40" i="75"/>
  <c r="D70" i="75"/>
  <c r="D18" i="75"/>
  <c r="D20" i="75" s="1"/>
  <c r="J77" i="75"/>
  <c r="J70" i="75"/>
  <c r="J73" i="75" s="1"/>
  <c r="P70" i="75"/>
  <c r="P73" i="75" s="1"/>
  <c r="P77" i="75"/>
  <c r="V70" i="75"/>
  <c r="V73" i="75" s="1"/>
  <c r="V77" i="75"/>
  <c r="AB77" i="75"/>
  <c r="AB70" i="75"/>
  <c r="AB73" i="75" s="1"/>
  <c r="AH70" i="75"/>
  <c r="AH73" i="75" s="1"/>
  <c r="AH77" i="75"/>
  <c r="AN70" i="75"/>
  <c r="AN73" i="75" s="1"/>
  <c r="AN77" i="75"/>
  <c r="AT77" i="75"/>
  <c r="AT70" i="75"/>
  <c r="AT73" i="75" s="1"/>
  <c r="AZ77" i="75"/>
  <c r="AZ70" i="75"/>
  <c r="AZ73" i="75" s="1"/>
  <c r="BF70" i="75"/>
  <c r="BF73" i="75" s="1"/>
  <c r="BF77" i="75"/>
  <c r="BL77" i="75"/>
  <c r="BL70" i="75"/>
  <c r="BL73" i="75" s="1"/>
  <c r="BR70" i="75"/>
  <c r="BR73" i="75" s="1"/>
  <c r="BR77" i="75"/>
  <c r="BX70" i="75"/>
  <c r="BX73" i="75" s="1"/>
  <c r="BX77" i="75"/>
  <c r="CD77" i="75"/>
  <c r="CD70" i="75"/>
  <c r="CD73" i="75" s="1"/>
  <c r="CJ70" i="75"/>
  <c r="CJ73" i="75" s="1"/>
  <c r="CJ77" i="75"/>
  <c r="CP70" i="75"/>
  <c r="CP73" i="75" s="1"/>
  <c r="CP77" i="75"/>
  <c r="CV77" i="75"/>
  <c r="CV70" i="75"/>
  <c r="CV73" i="75" s="1"/>
  <c r="Z55" i="75"/>
  <c r="Z52" i="75"/>
  <c r="Z58" i="75"/>
  <c r="BT52" i="75"/>
  <c r="BT55" i="75"/>
  <c r="BT58" i="75"/>
  <c r="C55" i="75"/>
  <c r="D71" i="75"/>
  <c r="P74" i="75"/>
  <c r="AB74" i="75"/>
  <c r="AN74" i="75"/>
  <c r="AZ74" i="75"/>
  <c r="BL74" i="75"/>
  <c r="CD74" i="75"/>
  <c r="CV74" i="75"/>
  <c r="H72" i="75"/>
  <c r="H75" i="75" s="1"/>
  <c r="N72" i="75"/>
  <c r="N75" i="75" s="1"/>
  <c r="T72" i="75"/>
  <c r="T75" i="75" s="1"/>
  <c r="Z72" i="75"/>
  <c r="Z75" i="75" s="1"/>
  <c r="Z76" i="75" s="1"/>
  <c r="AF72" i="75"/>
  <c r="AF75" i="75" s="1"/>
  <c r="AF40" i="75"/>
  <c r="AL72" i="75"/>
  <c r="AL75" i="75" s="1"/>
  <c r="AR72" i="75"/>
  <c r="AR75" i="75" s="1"/>
  <c r="AR40" i="75"/>
  <c r="AX72" i="75"/>
  <c r="AX75" i="75" s="1"/>
  <c r="AX40" i="75"/>
  <c r="BD72" i="75"/>
  <c r="BD75" i="75" s="1"/>
  <c r="BJ72" i="75"/>
  <c r="BJ75" i="75" s="1"/>
  <c r="BJ40" i="75"/>
  <c r="BP72" i="75"/>
  <c r="BP75" i="75" s="1"/>
  <c r="BP40" i="75"/>
  <c r="BV72" i="75"/>
  <c r="BV75" i="75" s="1"/>
  <c r="CB72" i="75"/>
  <c r="CB75" i="75" s="1"/>
  <c r="CH58" i="75"/>
  <c r="CH55" i="75"/>
  <c r="U52" i="75"/>
  <c r="U58" i="75"/>
  <c r="U55" i="75"/>
  <c r="AD55" i="75"/>
  <c r="AD52" i="75"/>
  <c r="AP58" i="75"/>
  <c r="AP55" i="75"/>
  <c r="BD40" i="75"/>
  <c r="CE55" i="75"/>
  <c r="CE52" i="75"/>
  <c r="CE58" i="75"/>
  <c r="CT55" i="75"/>
  <c r="CT52" i="75"/>
  <c r="J74" i="75"/>
  <c r="V74" i="75"/>
  <c r="AH74" i="75"/>
  <c r="AT74" i="75"/>
  <c r="BF74" i="75"/>
  <c r="BR74" i="75"/>
  <c r="BX74" i="75"/>
  <c r="CJ74" i="75"/>
  <c r="CP74" i="75"/>
  <c r="F77" i="75"/>
  <c r="F70" i="75"/>
  <c r="F73" i="75" s="1"/>
  <c r="L77" i="75"/>
  <c r="L70" i="75"/>
  <c r="L73" i="75" s="1"/>
  <c r="R77" i="75"/>
  <c r="R70" i="75"/>
  <c r="R73" i="75" s="1"/>
  <c r="X77" i="75"/>
  <c r="X70" i="75"/>
  <c r="X73" i="75" s="1"/>
  <c r="AD77" i="75"/>
  <c r="AD70" i="75"/>
  <c r="AD73" i="75" s="1"/>
  <c r="AD72" i="75"/>
  <c r="AD75" i="75" s="1"/>
  <c r="AJ77" i="75"/>
  <c r="AJ70" i="75"/>
  <c r="AJ73" i="75" s="1"/>
  <c r="AP77" i="75"/>
  <c r="AP70" i="75"/>
  <c r="AP73" i="75" s="1"/>
  <c r="AV77" i="75"/>
  <c r="AV70" i="75"/>
  <c r="AV73" i="75" s="1"/>
  <c r="BB77" i="75"/>
  <c r="BB70" i="75"/>
  <c r="BB73" i="75" s="1"/>
  <c r="BH77" i="75"/>
  <c r="BH70" i="75"/>
  <c r="BH73" i="75" s="1"/>
  <c r="BN77" i="75"/>
  <c r="BN70" i="75"/>
  <c r="BN73" i="75" s="1"/>
  <c r="BT77" i="75"/>
  <c r="BT70" i="75"/>
  <c r="BT73" i="75" s="1"/>
  <c r="BZ77" i="75"/>
  <c r="BZ70" i="75"/>
  <c r="BZ73" i="75" s="1"/>
  <c r="CF77" i="75"/>
  <c r="CF70" i="75"/>
  <c r="CF73" i="75" s="1"/>
  <c r="CF72" i="75"/>
  <c r="CF75" i="75" s="1"/>
  <c r="CL77" i="75"/>
  <c r="CL70" i="75"/>
  <c r="CL73" i="75" s="1"/>
  <c r="CR77" i="75"/>
  <c r="CR70" i="75"/>
  <c r="CR73" i="75" s="1"/>
  <c r="CR72" i="75"/>
  <c r="CR75" i="75" s="1"/>
  <c r="CX77" i="75"/>
  <c r="CX70" i="75"/>
  <c r="CX73" i="75" s="1"/>
  <c r="CE74" i="75"/>
  <c r="CK74" i="75"/>
  <c r="BK72" i="75"/>
  <c r="BK75" i="75" s="1"/>
  <c r="BK76" i="75" s="1"/>
  <c r="BW72" i="75"/>
  <c r="BW75" i="75" s="1"/>
  <c r="BW76" i="75" s="1"/>
  <c r="L58" i="75"/>
  <c r="L55" i="75"/>
  <c r="L52" i="75"/>
  <c r="AS52" i="75"/>
  <c r="AS58" i="75"/>
  <c r="BE52" i="75"/>
  <c r="BE58" i="75"/>
  <c r="BS40" i="75"/>
  <c r="CU52" i="75"/>
  <c r="CU58" i="75"/>
  <c r="CU55" i="75"/>
  <c r="K58" i="75"/>
  <c r="T70" i="75"/>
  <c r="T73" i="75" s="1"/>
  <c r="H70" i="75"/>
  <c r="H73" i="75" s="1"/>
  <c r="H77" i="75"/>
  <c r="N77" i="75"/>
  <c r="N70" i="75"/>
  <c r="N73" i="75" s="1"/>
  <c r="AF77" i="75"/>
  <c r="AF70" i="75"/>
  <c r="AF73" i="75" s="1"/>
  <c r="AL77" i="75"/>
  <c r="AL70" i="75"/>
  <c r="AL73" i="75" s="1"/>
  <c r="AR70" i="75"/>
  <c r="AR73" i="75" s="1"/>
  <c r="AR77" i="75"/>
  <c r="BD77" i="75"/>
  <c r="BD70" i="75"/>
  <c r="BD73" i="75" s="1"/>
  <c r="BJ77" i="75"/>
  <c r="BJ70" i="75"/>
  <c r="BJ73" i="75" s="1"/>
  <c r="BP77" i="75"/>
  <c r="BP70" i="75"/>
  <c r="BP73" i="75" s="1"/>
  <c r="BV70" i="75"/>
  <c r="BV73" i="75" s="1"/>
  <c r="BV77" i="75"/>
  <c r="CB70" i="75"/>
  <c r="CB73" i="75" s="1"/>
  <c r="CB77" i="75"/>
  <c r="CH77" i="75"/>
  <c r="CH70" i="75"/>
  <c r="CH73" i="75" s="1"/>
  <c r="CN70" i="75"/>
  <c r="CN73" i="75" s="1"/>
  <c r="CN77" i="75"/>
  <c r="CT77" i="75"/>
  <c r="CT70" i="75"/>
  <c r="CT73" i="75" s="1"/>
  <c r="G74" i="75"/>
  <c r="M74" i="75"/>
  <c r="S74" i="75"/>
  <c r="Y74" i="75"/>
  <c r="AE74" i="75"/>
  <c r="AK74" i="75"/>
  <c r="AQ74" i="75"/>
  <c r="AW74" i="75"/>
  <c r="BC74" i="75"/>
  <c r="BI74" i="75"/>
  <c r="BO74" i="75"/>
  <c r="BU74" i="75"/>
  <c r="CA74" i="75"/>
  <c r="CG74" i="75"/>
  <c r="CM74" i="75"/>
  <c r="CS74" i="75"/>
  <c r="CY74" i="75"/>
  <c r="E72" i="75"/>
  <c r="E75" i="75" s="1"/>
  <c r="E76" i="75" s="1"/>
  <c r="K72" i="75"/>
  <c r="K75" i="75" s="1"/>
  <c r="K76" i="75" s="1"/>
  <c r="Q72" i="75"/>
  <c r="Q75" i="75" s="1"/>
  <c r="Q76" i="75" s="1"/>
  <c r="Q40" i="75"/>
  <c r="W72" i="75"/>
  <c r="W75" i="75" s="1"/>
  <c r="W40" i="75"/>
  <c r="AC72" i="75"/>
  <c r="AC75" i="75" s="1"/>
  <c r="AC76" i="75" s="1"/>
  <c r="AI72" i="75"/>
  <c r="AI75" i="75" s="1"/>
  <c r="AI76" i="75" s="1"/>
  <c r="AI40" i="75"/>
  <c r="AO72" i="75"/>
  <c r="AO75" i="75" s="1"/>
  <c r="AO76" i="75" s="1"/>
  <c r="AO40" i="75"/>
  <c r="AU72" i="75"/>
  <c r="AU75" i="75" s="1"/>
  <c r="AU76" i="75" s="1"/>
  <c r="BA72" i="75"/>
  <c r="BA75" i="75" s="1"/>
  <c r="BA76" i="75" s="1"/>
  <c r="BA40" i="75"/>
  <c r="BG72" i="75"/>
  <c r="BG75" i="75" s="1"/>
  <c r="BG76" i="75" s="1"/>
  <c r="BM72" i="75"/>
  <c r="BM75" i="75" s="1"/>
  <c r="BM76" i="75" s="1"/>
  <c r="BS72" i="75"/>
  <c r="BS75" i="75" s="1"/>
  <c r="BS76" i="75" s="1"/>
  <c r="BY72" i="75"/>
  <c r="BY75" i="75" s="1"/>
  <c r="BY40" i="75"/>
  <c r="CE72" i="75"/>
  <c r="CE75" i="75" s="1"/>
  <c r="CK72" i="75"/>
  <c r="CK75" i="75" s="1"/>
  <c r="CK40" i="75"/>
  <c r="CQ72" i="75"/>
  <c r="CQ75" i="75" s="1"/>
  <c r="CQ40" i="75"/>
  <c r="CW72" i="75"/>
  <c r="CW75" i="75" s="1"/>
  <c r="CW40" i="75"/>
  <c r="E40" i="75"/>
  <c r="AJ58" i="75"/>
  <c r="AJ52" i="75"/>
  <c r="AV58" i="75"/>
  <c r="AV55" i="75"/>
  <c r="AV52" i="75"/>
  <c r="BK52" i="75"/>
  <c r="BK58" i="75"/>
  <c r="BK55" i="75"/>
  <c r="BV40" i="75"/>
  <c r="CL52" i="75"/>
  <c r="CL55" i="75"/>
  <c r="CL58" i="75"/>
  <c r="AX70" i="75"/>
  <c r="AX73" i="75" s="1"/>
  <c r="BZ58" i="75"/>
  <c r="BZ52" i="75"/>
  <c r="H40" i="75"/>
  <c r="AL40" i="75"/>
  <c r="AY52" i="75"/>
  <c r="AY58" i="75"/>
  <c r="AY55" i="75"/>
  <c r="CB40" i="75"/>
  <c r="CN58" i="75"/>
  <c r="CN52" i="75"/>
  <c r="CH52" i="75"/>
  <c r="G72" i="75"/>
  <c r="G75" i="75" s="1"/>
  <c r="G40" i="75"/>
  <c r="M40" i="75"/>
  <c r="M72" i="75"/>
  <c r="M75" i="75" s="1"/>
  <c r="S40" i="75"/>
  <c r="S72" i="75"/>
  <c r="S75" i="75" s="1"/>
  <c r="Y40" i="75"/>
  <c r="Y72" i="75"/>
  <c r="Y75" i="75" s="1"/>
  <c r="AE72" i="75"/>
  <c r="AE75" i="75" s="1"/>
  <c r="AE40" i="75"/>
  <c r="AK40" i="75"/>
  <c r="AK72" i="75"/>
  <c r="AK75" i="75" s="1"/>
  <c r="AQ72" i="75"/>
  <c r="AQ75" i="75" s="1"/>
  <c r="AQ40" i="75"/>
  <c r="AW40" i="75"/>
  <c r="AW72" i="75"/>
  <c r="AW75" i="75" s="1"/>
  <c r="BC40" i="75"/>
  <c r="BC72" i="75"/>
  <c r="BC75" i="75" s="1"/>
  <c r="BI40" i="75"/>
  <c r="BI72" i="75"/>
  <c r="BI75" i="75" s="1"/>
  <c r="BO72" i="75"/>
  <c r="BO75" i="75" s="1"/>
  <c r="BO40" i="75"/>
  <c r="BU40" i="75"/>
  <c r="BU72" i="75"/>
  <c r="BU75" i="75" s="1"/>
  <c r="CA72" i="75"/>
  <c r="CA75" i="75" s="1"/>
  <c r="CA40" i="75"/>
  <c r="CG40" i="75"/>
  <c r="CG72" i="75"/>
  <c r="CG75" i="75" s="1"/>
  <c r="CM40" i="75"/>
  <c r="CM72" i="75"/>
  <c r="CM75" i="75" s="1"/>
  <c r="CS72" i="75"/>
  <c r="CS75" i="75" s="1"/>
  <c r="CS40" i="75"/>
  <c r="CY72" i="75"/>
  <c r="CY75" i="75" s="1"/>
  <c r="CY40" i="75"/>
  <c r="T40" i="75"/>
  <c r="AC55" i="75"/>
  <c r="AC52" i="75"/>
  <c r="BB52" i="75"/>
  <c r="BB55" i="75"/>
  <c r="BB58" i="75"/>
  <c r="BM55" i="75"/>
  <c r="BM58" i="75"/>
  <c r="CC52" i="75"/>
  <c r="CC58" i="75"/>
  <c r="K52" i="75"/>
  <c r="BZ55" i="75"/>
  <c r="AD58" i="75"/>
  <c r="BQ52" i="75"/>
  <c r="BQ55" i="75"/>
  <c r="I52" i="75"/>
  <c r="CH72" i="75"/>
  <c r="CH75" i="75" s="1"/>
  <c r="CN72" i="75"/>
  <c r="CN75" i="75" s="1"/>
  <c r="CT72" i="75"/>
  <c r="CT75" i="75" s="1"/>
  <c r="R40" i="75"/>
  <c r="AA52" i="75"/>
  <c r="AA58" i="75"/>
  <c r="CI55" i="75"/>
  <c r="CI58" i="75"/>
  <c r="F72" i="75"/>
  <c r="F75" i="75" s="1"/>
  <c r="L72" i="75"/>
  <c r="L75" i="75" s="1"/>
  <c r="R72" i="75"/>
  <c r="R75" i="75" s="1"/>
  <c r="X72" i="75"/>
  <c r="X75" i="75" s="1"/>
  <c r="X40" i="75"/>
  <c r="AJ72" i="75"/>
  <c r="AJ75" i="75" s="1"/>
  <c r="AP72" i="75"/>
  <c r="AP75" i="75" s="1"/>
  <c r="AV72" i="75"/>
  <c r="AV75" i="75" s="1"/>
  <c r="BB72" i="75"/>
  <c r="BB75" i="75" s="1"/>
  <c r="BH72" i="75"/>
  <c r="BH75" i="75" s="1"/>
  <c r="BH40" i="75"/>
  <c r="BN72" i="75"/>
  <c r="BN75" i="75" s="1"/>
  <c r="BT72" i="75"/>
  <c r="BT75" i="75" s="1"/>
  <c r="BZ72" i="75"/>
  <c r="BZ75" i="75" s="1"/>
  <c r="CL72" i="75"/>
  <c r="CL75" i="75" s="1"/>
  <c r="CR40" i="75"/>
  <c r="CX72" i="75"/>
  <c r="CX75" i="75" s="1"/>
  <c r="F40" i="75"/>
  <c r="O58" i="75"/>
  <c r="O55" i="75"/>
  <c r="AG52" i="75"/>
  <c r="AG55" i="75"/>
  <c r="AG58" i="75"/>
  <c r="BN40" i="75"/>
  <c r="CF40" i="75"/>
  <c r="CO52" i="75"/>
  <c r="CO58" i="75"/>
  <c r="CO55" i="75"/>
  <c r="CQ74" i="75"/>
  <c r="I72" i="75"/>
  <c r="I75" i="75" s="1"/>
  <c r="U72" i="75"/>
  <c r="U75" i="75" s="1"/>
  <c r="U76" i="75" s="1"/>
  <c r="AS72" i="75"/>
  <c r="AS75" i="75" s="1"/>
  <c r="AS76" i="75" s="1"/>
  <c r="BE72" i="75"/>
  <c r="BE75" i="75" s="1"/>
  <c r="BE76" i="75" s="1"/>
  <c r="CC72" i="75"/>
  <c r="CC75" i="75" s="1"/>
  <c r="CO72" i="75"/>
  <c r="CO75" i="75" s="1"/>
  <c r="CO76" i="75" s="1"/>
  <c r="AM40" i="75"/>
  <c r="BW40" i="75"/>
  <c r="CW74" i="75"/>
  <c r="AC128" i="78" l="1"/>
  <c r="AB128" i="78"/>
  <c r="AA128" i="78"/>
  <c r="Z128" i="78"/>
  <c r="Y128" i="78"/>
  <c r="X128" i="78"/>
  <c r="W128" i="78"/>
  <c r="V128" i="78"/>
  <c r="U128" i="78"/>
  <c r="T128" i="78"/>
  <c r="S128" i="78"/>
  <c r="R128" i="78"/>
  <c r="Q21" i="78"/>
  <c r="Q132" i="78"/>
  <c r="P128" i="78"/>
  <c r="O128" i="78"/>
  <c r="N128" i="78"/>
  <c r="M128" i="78"/>
  <c r="L128" i="78"/>
  <c r="K128" i="78"/>
  <c r="J97" i="78"/>
  <c r="H22" i="78"/>
  <c r="S1" i="78"/>
  <c r="S3" i="78" s="1"/>
  <c r="BQ76" i="76"/>
  <c r="CI76" i="76"/>
  <c r="BY76" i="76"/>
  <c r="CA76" i="76"/>
  <c r="BH76" i="76"/>
  <c r="BT76" i="76"/>
  <c r="BZ76" i="76"/>
  <c r="CF76" i="76"/>
  <c r="CL76" i="76"/>
  <c r="CR76" i="76"/>
  <c r="CX76" i="76"/>
  <c r="M76" i="76"/>
  <c r="S76" i="76"/>
  <c r="Y76" i="76"/>
  <c r="AE76" i="76"/>
  <c r="AK76" i="76"/>
  <c r="AQ76" i="76"/>
  <c r="AW76" i="76"/>
  <c r="BC76" i="76"/>
  <c r="BI76" i="76"/>
  <c r="BU76" i="76"/>
  <c r="CG76" i="76"/>
  <c r="CM76" i="76"/>
  <c r="CS76" i="76"/>
  <c r="CY76" i="76"/>
  <c r="AI76" i="76"/>
  <c r="D74" i="76"/>
  <c r="H76" i="76"/>
  <c r="T76" i="76"/>
  <c r="AF76" i="76"/>
  <c r="AR76" i="76"/>
  <c r="AX76" i="76"/>
  <c r="BD76" i="76"/>
  <c r="BJ76" i="76"/>
  <c r="BP76" i="76"/>
  <c r="BV76" i="76"/>
  <c r="CB76" i="76"/>
  <c r="CH76" i="76"/>
  <c r="CT76" i="76"/>
  <c r="AL76" i="76"/>
  <c r="AM76" i="75"/>
  <c r="CU76" i="75"/>
  <c r="CD76" i="75"/>
  <c r="BY76" i="75"/>
  <c r="CE76" i="75"/>
  <c r="M76" i="75"/>
  <c r="S76" i="75"/>
  <c r="Y76" i="75"/>
  <c r="AE76" i="75"/>
  <c r="AK76" i="75"/>
  <c r="AW76" i="75"/>
  <c r="BC76" i="75"/>
  <c r="BI76" i="75"/>
  <c r="BO76" i="75"/>
  <c r="BU76" i="75"/>
  <c r="CG76" i="75"/>
  <c r="CM76" i="75"/>
  <c r="CS76" i="75"/>
  <c r="CY76" i="75"/>
  <c r="CH76" i="75"/>
  <c r="CN76" i="75"/>
  <c r="CT76" i="75"/>
  <c r="F76" i="75"/>
  <c r="R76" i="75"/>
  <c r="X76" i="75"/>
  <c r="AJ76" i="75"/>
  <c r="AP76" i="75"/>
  <c r="AV76" i="75"/>
  <c r="BB76" i="75"/>
  <c r="BH76" i="75"/>
  <c r="BN76" i="75"/>
  <c r="BT76" i="75"/>
  <c r="BZ76" i="75"/>
  <c r="CL76" i="75"/>
  <c r="CX76" i="75"/>
  <c r="CX58" i="75"/>
  <c r="CX55" i="75"/>
  <c r="CX52" i="75"/>
  <c r="D76" i="77"/>
  <c r="BP58" i="76"/>
  <c r="BP55" i="76"/>
  <c r="BP52" i="76"/>
  <c r="AF58" i="76"/>
  <c r="AF55" i="76"/>
  <c r="AF52" i="76"/>
  <c r="CA55" i="76"/>
  <c r="CA52" i="76"/>
  <c r="CA58" i="76"/>
  <c r="AQ55" i="76"/>
  <c r="AQ58" i="76"/>
  <c r="AQ52" i="76"/>
  <c r="G55" i="76"/>
  <c r="G58" i="76"/>
  <c r="G52" i="76"/>
  <c r="BO76" i="76"/>
  <c r="CF55" i="76"/>
  <c r="CF52" i="76"/>
  <c r="CF58" i="76"/>
  <c r="AV55" i="76"/>
  <c r="AV58" i="76"/>
  <c r="AV52" i="76"/>
  <c r="L58" i="76"/>
  <c r="L55" i="76"/>
  <c r="L52" i="76"/>
  <c r="BS52" i="76"/>
  <c r="BS58" i="76"/>
  <c r="BS55" i="76"/>
  <c r="AI52" i="76"/>
  <c r="AI58" i="76"/>
  <c r="AI55" i="76"/>
  <c r="CQ76" i="76"/>
  <c r="AC76" i="76"/>
  <c r="BX58" i="76"/>
  <c r="BX55" i="76"/>
  <c r="BX52" i="76"/>
  <c r="AN58" i="76"/>
  <c r="AN55" i="76"/>
  <c r="AN52" i="76"/>
  <c r="CD76" i="76"/>
  <c r="AN76" i="76"/>
  <c r="BW58" i="76"/>
  <c r="BW55" i="76"/>
  <c r="BW52" i="76"/>
  <c r="AM58" i="76"/>
  <c r="AM55" i="76"/>
  <c r="AM52" i="76"/>
  <c r="AM76" i="76"/>
  <c r="O76" i="76"/>
  <c r="BV52" i="76"/>
  <c r="BV55" i="76"/>
  <c r="BV58" i="76"/>
  <c r="CT58" i="76"/>
  <c r="CT52" i="76"/>
  <c r="CT55" i="76"/>
  <c r="BJ52" i="76"/>
  <c r="BJ55" i="76"/>
  <c r="BJ58" i="76"/>
  <c r="Z52" i="76"/>
  <c r="Z58" i="76"/>
  <c r="Z55" i="76"/>
  <c r="BU55" i="76"/>
  <c r="BU58" i="76"/>
  <c r="BU52" i="76"/>
  <c r="AK55" i="76"/>
  <c r="AK58" i="76"/>
  <c r="AK52" i="76"/>
  <c r="CC76" i="76"/>
  <c r="BZ52" i="76"/>
  <c r="BZ58" i="76"/>
  <c r="BZ55" i="76"/>
  <c r="AP58" i="76"/>
  <c r="AP55" i="76"/>
  <c r="AP52" i="76"/>
  <c r="F55" i="76"/>
  <c r="F52" i="76"/>
  <c r="F58" i="76"/>
  <c r="D72" i="76"/>
  <c r="D75" i="76" s="1"/>
  <c r="D76" i="76" s="1"/>
  <c r="C49" i="76"/>
  <c r="CW52" i="76"/>
  <c r="CW55" i="76"/>
  <c r="CW58" i="76"/>
  <c r="BM52" i="76"/>
  <c r="BM58" i="76"/>
  <c r="BM55" i="76"/>
  <c r="AC52" i="76"/>
  <c r="AC55" i="76"/>
  <c r="AC58" i="76"/>
  <c r="CW76" i="76"/>
  <c r="Q76" i="76"/>
  <c r="BR52" i="76"/>
  <c r="BR58" i="76"/>
  <c r="BR55" i="76"/>
  <c r="AH58" i="76"/>
  <c r="AH52" i="76"/>
  <c r="AH55" i="76"/>
  <c r="AZ76" i="76"/>
  <c r="BQ58" i="76"/>
  <c r="BQ52" i="76"/>
  <c r="BQ55" i="76"/>
  <c r="AG58" i="76"/>
  <c r="AG55" i="76"/>
  <c r="AG52" i="76"/>
  <c r="BD55" i="76"/>
  <c r="BD52" i="76"/>
  <c r="BD58" i="76"/>
  <c r="CY55" i="76"/>
  <c r="CY52" i="76"/>
  <c r="CY58" i="76"/>
  <c r="BO55" i="76"/>
  <c r="BO52" i="76"/>
  <c r="BO58" i="76"/>
  <c r="AE55" i="76"/>
  <c r="AE52" i="76"/>
  <c r="AE58" i="76"/>
  <c r="P76" i="76"/>
  <c r="BT55" i="76"/>
  <c r="BT52" i="76"/>
  <c r="BT58" i="76"/>
  <c r="AJ52" i="76"/>
  <c r="AJ58" i="76"/>
  <c r="AJ55" i="76"/>
  <c r="CQ52" i="76"/>
  <c r="CQ58" i="76"/>
  <c r="CQ55" i="76"/>
  <c r="BG52" i="76"/>
  <c r="BG58" i="76"/>
  <c r="BG55" i="76"/>
  <c r="W52" i="76"/>
  <c r="W58" i="76"/>
  <c r="W55" i="76"/>
  <c r="BM76" i="76"/>
  <c r="AO76" i="76"/>
  <c r="W76" i="76"/>
  <c r="K76" i="76"/>
  <c r="CV55" i="76"/>
  <c r="CV58" i="76"/>
  <c r="CV52" i="76"/>
  <c r="BL58" i="76"/>
  <c r="BL55" i="76"/>
  <c r="BL52" i="76"/>
  <c r="AB52" i="76"/>
  <c r="AB55" i="76"/>
  <c r="AB58" i="76"/>
  <c r="BR76" i="76"/>
  <c r="CU58" i="76"/>
  <c r="CU52" i="76"/>
  <c r="CU55" i="76"/>
  <c r="BK58" i="76"/>
  <c r="BK52" i="76"/>
  <c r="BK55" i="76"/>
  <c r="AA58" i="76"/>
  <c r="AA52" i="76"/>
  <c r="AA55" i="76"/>
  <c r="CU76" i="76"/>
  <c r="AS76" i="76"/>
  <c r="I76" i="76"/>
  <c r="AL52" i="76"/>
  <c r="AL55" i="76"/>
  <c r="AL58" i="76"/>
  <c r="CN55" i="76"/>
  <c r="CN58" i="76"/>
  <c r="CN52" i="76"/>
  <c r="T58" i="76"/>
  <c r="T52" i="76"/>
  <c r="T55" i="76"/>
  <c r="CH58" i="76"/>
  <c r="CH52" i="76"/>
  <c r="CH55" i="76"/>
  <c r="AX55" i="76"/>
  <c r="AX52" i="76"/>
  <c r="AX58" i="76"/>
  <c r="N55" i="76"/>
  <c r="N58" i="76"/>
  <c r="N52" i="76"/>
  <c r="CS55" i="76"/>
  <c r="CS58" i="76"/>
  <c r="CS52" i="76"/>
  <c r="BI55" i="76"/>
  <c r="BI58" i="76"/>
  <c r="BI52" i="76"/>
  <c r="Y55" i="76"/>
  <c r="Y58" i="76"/>
  <c r="Y52" i="76"/>
  <c r="CX58" i="76"/>
  <c r="CX55" i="76"/>
  <c r="CX52" i="76"/>
  <c r="BN58" i="76"/>
  <c r="BN55" i="76"/>
  <c r="BN52" i="76"/>
  <c r="AD58" i="76"/>
  <c r="AD55" i="76"/>
  <c r="AD52" i="76"/>
  <c r="BN76" i="76"/>
  <c r="CK52" i="76"/>
  <c r="CK55" i="76"/>
  <c r="CK58" i="76"/>
  <c r="BA52" i="76"/>
  <c r="BA55" i="76"/>
  <c r="BA58" i="76"/>
  <c r="Q52" i="76"/>
  <c r="Q55" i="76"/>
  <c r="Q58" i="76"/>
  <c r="CK76" i="76"/>
  <c r="CP55" i="76"/>
  <c r="CP52" i="76"/>
  <c r="CP58" i="76"/>
  <c r="BF58" i="76"/>
  <c r="BF55" i="76"/>
  <c r="BF52" i="76"/>
  <c r="V58" i="76"/>
  <c r="V55" i="76"/>
  <c r="V52" i="76"/>
  <c r="CP76" i="76"/>
  <c r="AT76" i="76"/>
  <c r="AH76" i="76"/>
  <c r="CO58" i="76"/>
  <c r="CO55" i="76"/>
  <c r="CO52" i="76"/>
  <c r="BE58" i="76"/>
  <c r="BE55" i="76"/>
  <c r="BE52" i="76"/>
  <c r="U58" i="76"/>
  <c r="U55" i="76"/>
  <c r="U52" i="76"/>
  <c r="CO76" i="76"/>
  <c r="AG76" i="76"/>
  <c r="U76" i="76"/>
  <c r="CB58" i="76"/>
  <c r="CB52" i="76"/>
  <c r="CB55" i="76"/>
  <c r="AR58" i="76"/>
  <c r="AR52" i="76"/>
  <c r="AR55" i="76"/>
  <c r="H58" i="76"/>
  <c r="H52" i="76"/>
  <c r="H55" i="76"/>
  <c r="CM55" i="76"/>
  <c r="CM58" i="76"/>
  <c r="CM52" i="76"/>
  <c r="BC55" i="76"/>
  <c r="BC58" i="76"/>
  <c r="BC52" i="76"/>
  <c r="S55" i="76"/>
  <c r="S52" i="76"/>
  <c r="S58" i="76"/>
  <c r="CR55" i="76"/>
  <c r="CR52" i="76"/>
  <c r="CR58" i="76"/>
  <c r="BH55" i="76"/>
  <c r="BH52" i="76"/>
  <c r="BH58" i="76"/>
  <c r="X55" i="76"/>
  <c r="X52" i="76"/>
  <c r="X58" i="76"/>
  <c r="AJ76" i="76"/>
  <c r="CE52" i="76"/>
  <c r="CE58" i="76"/>
  <c r="CE55" i="76"/>
  <c r="AU52" i="76"/>
  <c r="AU58" i="76"/>
  <c r="AU55" i="76"/>
  <c r="K52" i="76"/>
  <c r="K58" i="76"/>
  <c r="K55" i="76"/>
  <c r="BS76" i="76"/>
  <c r="BA76" i="76"/>
  <c r="CJ58" i="76"/>
  <c r="CJ52" i="76"/>
  <c r="CJ55" i="76"/>
  <c r="AZ58" i="76"/>
  <c r="AZ52" i="76"/>
  <c r="AZ55" i="76"/>
  <c r="P58" i="76"/>
  <c r="P52" i="76"/>
  <c r="P55" i="76"/>
  <c r="CJ76" i="76"/>
  <c r="BX76" i="76"/>
  <c r="AB76" i="76"/>
  <c r="V76" i="76"/>
  <c r="BE76" i="76"/>
  <c r="CI58" i="76"/>
  <c r="CI52" i="76"/>
  <c r="CI55" i="76"/>
  <c r="AY58" i="76"/>
  <c r="AY52" i="76"/>
  <c r="AY55" i="76"/>
  <c r="O58" i="76"/>
  <c r="O55" i="76"/>
  <c r="O52" i="76"/>
  <c r="BW76" i="76"/>
  <c r="BK76" i="76"/>
  <c r="CG55" i="76"/>
  <c r="CG58" i="76"/>
  <c r="CG52" i="76"/>
  <c r="AW55" i="76"/>
  <c r="AW52" i="76"/>
  <c r="AW58" i="76"/>
  <c r="M55" i="76"/>
  <c r="M52" i="76"/>
  <c r="M58" i="76"/>
  <c r="CL58" i="76"/>
  <c r="CL55" i="76"/>
  <c r="CL52" i="76"/>
  <c r="BB58" i="76"/>
  <c r="BB52" i="76"/>
  <c r="BB55" i="76"/>
  <c r="R58" i="76"/>
  <c r="R52" i="76"/>
  <c r="R55" i="76"/>
  <c r="X76" i="76"/>
  <c r="BY52" i="76"/>
  <c r="BY58" i="76"/>
  <c r="BY55" i="76"/>
  <c r="AO52" i="76"/>
  <c r="AO55" i="76"/>
  <c r="AO58" i="76"/>
  <c r="E52" i="76"/>
  <c r="E55" i="76"/>
  <c r="E58" i="76"/>
  <c r="CE76" i="76"/>
  <c r="AU76" i="76"/>
  <c r="E76" i="76"/>
  <c r="CD55" i="76"/>
  <c r="CD52" i="76"/>
  <c r="CD58" i="76"/>
  <c r="AT55" i="76"/>
  <c r="AT58" i="76"/>
  <c r="AT52" i="76"/>
  <c r="J55" i="76"/>
  <c r="J52" i="76"/>
  <c r="J58" i="76"/>
  <c r="CV76" i="76"/>
  <c r="BL76" i="76"/>
  <c r="BF76" i="76"/>
  <c r="J76" i="76"/>
  <c r="CC58" i="76"/>
  <c r="CC52" i="76"/>
  <c r="CC55" i="76"/>
  <c r="AS58" i="76"/>
  <c r="AS52" i="76"/>
  <c r="AS55" i="76"/>
  <c r="I58" i="76"/>
  <c r="I52" i="76"/>
  <c r="I55" i="76"/>
  <c r="AY76" i="76"/>
  <c r="AA76" i="76"/>
  <c r="Y58" i="75"/>
  <c r="Y52" i="75"/>
  <c r="Y55" i="75"/>
  <c r="J58" i="75"/>
  <c r="J52" i="75"/>
  <c r="J55" i="75"/>
  <c r="I76" i="75"/>
  <c r="CA58" i="75"/>
  <c r="CA52" i="75"/>
  <c r="CA55" i="75"/>
  <c r="BI58" i="75"/>
  <c r="BI52" i="75"/>
  <c r="BI55" i="75"/>
  <c r="AK58" i="75"/>
  <c r="AK52" i="75"/>
  <c r="AK55" i="75"/>
  <c r="AE58" i="75"/>
  <c r="AE55" i="75"/>
  <c r="AE52" i="75"/>
  <c r="M58" i="75"/>
  <c r="M52" i="75"/>
  <c r="M55" i="75"/>
  <c r="AL58" i="75"/>
  <c r="AL52" i="75"/>
  <c r="AL55" i="75"/>
  <c r="BY55" i="75"/>
  <c r="BY58" i="75"/>
  <c r="BY52" i="75"/>
  <c r="CB76" i="75"/>
  <c r="BP52" i="75"/>
  <c r="BP58" i="75"/>
  <c r="BP55" i="75"/>
  <c r="BJ76" i="75"/>
  <c r="BD76" i="75"/>
  <c r="AF76" i="75"/>
  <c r="D72" i="75"/>
  <c r="D75" i="75" s="1"/>
  <c r="D76" i="75" s="1"/>
  <c r="C49" i="75"/>
  <c r="CD58" i="75"/>
  <c r="CD55" i="75"/>
  <c r="CD52" i="75"/>
  <c r="BX76" i="75"/>
  <c r="AZ58" i="75"/>
  <c r="AZ55" i="75"/>
  <c r="AZ52" i="75"/>
  <c r="AT52" i="75"/>
  <c r="AT55" i="75"/>
  <c r="AT58" i="75"/>
  <c r="AN76" i="75"/>
  <c r="AH76" i="75"/>
  <c r="BQ76" i="75"/>
  <c r="AQ58" i="75"/>
  <c r="AQ55" i="75"/>
  <c r="AQ52" i="75"/>
  <c r="E55" i="75"/>
  <c r="E58" i="75"/>
  <c r="E52" i="75"/>
  <c r="CF58" i="75"/>
  <c r="CF55" i="75"/>
  <c r="CF52" i="75"/>
  <c r="X58" i="75"/>
  <c r="X55" i="75"/>
  <c r="X52" i="75"/>
  <c r="L76" i="75"/>
  <c r="BO58" i="75"/>
  <c r="BO55" i="75"/>
  <c r="BO52" i="75"/>
  <c r="BC58" i="75"/>
  <c r="BC55" i="75"/>
  <c r="BC52" i="75"/>
  <c r="G76" i="75"/>
  <c r="H58" i="75"/>
  <c r="H52" i="75"/>
  <c r="H55" i="75"/>
  <c r="CQ55" i="75"/>
  <c r="CQ58" i="75"/>
  <c r="CQ52" i="75"/>
  <c r="CK76" i="75"/>
  <c r="BA55" i="75"/>
  <c r="BA58" i="75"/>
  <c r="BA52" i="75"/>
  <c r="W76" i="75"/>
  <c r="AR55" i="75"/>
  <c r="AR52" i="75"/>
  <c r="AR58" i="75"/>
  <c r="AL76" i="75"/>
  <c r="D73" i="75"/>
  <c r="BX55" i="75"/>
  <c r="BX52" i="75"/>
  <c r="BX58" i="75"/>
  <c r="BR76" i="75"/>
  <c r="AN55" i="75"/>
  <c r="AN52" i="75"/>
  <c r="AN58" i="75"/>
  <c r="AB58" i="75"/>
  <c r="AB52" i="75"/>
  <c r="AB55" i="75"/>
  <c r="AB76" i="75"/>
  <c r="AA76" i="75"/>
  <c r="BW52" i="75"/>
  <c r="BW58" i="75"/>
  <c r="BW55" i="75"/>
  <c r="CR58" i="75"/>
  <c r="CR55" i="75"/>
  <c r="CR52" i="75"/>
  <c r="CC76" i="75"/>
  <c r="BN58" i="75"/>
  <c r="BN52" i="75"/>
  <c r="BN55" i="75"/>
  <c r="F52" i="75"/>
  <c r="F58" i="75"/>
  <c r="F55" i="75"/>
  <c r="T58" i="75"/>
  <c r="T52" i="75"/>
  <c r="T55" i="75"/>
  <c r="CS58" i="75"/>
  <c r="CS52" i="75"/>
  <c r="CS55" i="75"/>
  <c r="BU58" i="75"/>
  <c r="BU55" i="75"/>
  <c r="BU52" i="75"/>
  <c r="AW58" i="75"/>
  <c r="AW52" i="75"/>
  <c r="AW55" i="75"/>
  <c r="AQ76" i="75"/>
  <c r="CB55" i="75"/>
  <c r="CB58" i="75"/>
  <c r="CB52" i="75"/>
  <c r="BV58" i="75"/>
  <c r="BV55" i="75"/>
  <c r="BV52" i="75"/>
  <c r="BS55" i="75"/>
  <c r="BS58" i="75"/>
  <c r="BS52" i="75"/>
  <c r="BP76" i="75"/>
  <c r="AX58" i="75"/>
  <c r="AX55" i="75"/>
  <c r="AX52" i="75"/>
  <c r="N76" i="75"/>
  <c r="D74" i="75"/>
  <c r="AH58" i="75"/>
  <c r="AH55" i="75"/>
  <c r="AH52" i="75"/>
  <c r="BR58" i="75"/>
  <c r="BR52" i="75"/>
  <c r="BR55" i="75"/>
  <c r="BL52" i="75"/>
  <c r="BL55" i="75"/>
  <c r="BL58" i="75"/>
  <c r="BL76" i="75"/>
  <c r="V58" i="75"/>
  <c r="V55" i="75"/>
  <c r="V52" i="75"/>
  <c r="V76" i="75"/>
  <c r="CK55" i="75"/>
  <c r="CK52" i="75"/>
  <c r="CK58" i="75"/>
  <c r="BF58" i="75"/>
  <c r="BF55" i="75"/>
  <c r="BF52" i="75"/>
  <c r="AM52" i="75"/>
  <c r="AM55" i="75"/>
  <c r="AM58" i="75"/>
  <c r="BH58" i="75"/>
  <c r="BH52" i="75"/>
  <c r="BH55" i="75"/>
  <c r="R52" i="75"/>
  <c r="R58" i="75"/>
  <c r="R55" i="75"/>
  <c r="CY58" i="75"/>
  <c r="CY55" i="75"/>
  <c r="CY52" i="75"/>
  <c r="CG58" i="75"/>
  <c r="CG55" i="75"/>
  <c r="CG52" i="75"/>
  <c r="CA76" i="75"/>
  <c r="CW55" i="75"/>
  <c r="CW58" i="75"/>
  <c r="CW52" i="75"/>
  <c r="CQ76" i="75"/>
  <c r="AO55" i="75"/>
  <c r="AO58" i="75"/>
  <c r="AO52" i="75"/>
  <c r="AI55" i="75"/>
  <c r="AI58" i="75"/>
  <c r="AI52" i="75"/>
  <c r="Q55" i="75"/>
  <c r="Q58" i="75"/>
  <c r="Q52" i="75"/>
  <c r="CF76" i="75"/>
  <c r="AR76" i="75"/>
  <c r="T76" i="75"/>
  <c r="H76" i="75"/>
  <c r="CV76" i="75"/>
  <c r="BF76" i="75"/>
  <c r="P58" i="75"/>
  <c r="P52" i="75"/>
  <c r="P55" i="75"/>
  <c r="P76" i="75"/>
  <c r="AY76" i="75"/>
  <c r="S58" i="75"/>
  <c r="S55" i="75"/>
  <c r="S52" i="75"/>
  <c r="W55" i="75"/>
  <c r="W58" i="75"/>
  <c r="W52" i="75"/>
  <c r="CM58" i="75"/>
  <c r="CM55" i="75"/>
  <c r="CM52" i="75"/>
  <c r="G58" i="75"/>
  <c r="G55" i="75"/>
  <c r="G52" i="75"/>
  <c r="CW76" i="75"/>
  <c r="CR76" i="75"/>
  <c r="AD76" i="75"/>
  <c r="BD58" i="75"/>
  <c r="BD55" i="75"/>
  <c r="BD52" i="75"/>
  <c r="BV76" i="75"/>
  <c r="BJ55" i="75"/>
  <c r="BJ58" i="75"/>
  <c r="BJ52" i="75"/>
  <c r="AX76" i="75"/>
  <c r="AF52" i="75"/>
  <c r="AF58" i="75"/>
  <c r="AF55" i="75"/>
  <c r="CV58" i="75"/>
  <c r="CV55" i="75"/>
  <c r="CV52" i="75"/>
  <c r="CP58" i="75"/>
  <c r="CP52" i="75"/>
  <c r="CP55" i="75"/>
  <c r="CP76" i="75"/>
  <c r="CJ76" i="75"/>
  <c r="AZ76" i="75"/>
  <c r="J76" i="75"/>
  <c r="F45" i="74"/>
  <c r="G45" i="74"/>
  <c r="H45" i="74"/>
  <c r="I45" i="74"/>
  <c r="J45" i="74"/>
  <c r="K45" i="74"/>
  <c r="L45" i="74"/>
  <c r="M45" i="74"/>
  <c r="N45" i="74"/>
  <c r="O45" i="74"/>
  <c r="P45" i="74"/>
  <c r="Q45" i="74"/>
  <c r="R45" i="74"/>
  <c r="S45" i="74"/>
  <c r="T45" i="74"/>
  <c r="U45" i="74"/>
  <c r="BE69" i="74"/>
  <c r="C58" i="74"/>
  <c r="BP40" i="74"/>
  <c r="BO40" i="74"/>
  <c r="BO55" i="74" s="1"/>
  <c r="BJ40" i="74"/>
  <c r="AX40" i="74"/>
  <c r="AW40" i="74"/>
  <c r="AR40" i="74"/>
  <c r="AF40" i="74"/>
  <c r="AE40" i="74"/>
  <c r="Z40" i="74"/>
  <c r="Z52" i="74" s="1"/>
  <c r="N40" i="74"/>
  <c r="M40" i="74"/>
  <c r="H40" i="74"/>
  <c r="CY21" i="74"/>
  <c r="CY69" i="74" s="1"/>
  <c r="CX21" i="74"/>
  <c r="CX69" i="74" s="1"/>
  <c r="CW21" i="74"/>
  <c r="CW69" i="74" s="1"/>
  <c r="CV21" i="74"/>
  <c r="CV69" i="74" s="1"/>
  <c r="CU21" i="74"/>
  <c r="CU69" i="74" s="1"/>
  <c r="CT21" i="74"/>
  <c r="CT69" i="74" s="1"/>
  <c r="CS21" i="74"/>
  <c r="CS69" i="74" s="1"/>
  <c r="CR21" i="74"/>
  <c r="CR69" i="74" s="1"/>
  <c r="CQ21" i="74"/>
  <c r="CQ69" i="74" s="1"/>
  <c r="CP21" i="74"/>
  <c r="CP69" i="74" s="1"/>
  <c r="CO21" i="74"/>
  <c r="CO69" i="74" s="1"/>
  <c r="CN21" i="74"/>
  <c r="CN69" i="74" s="1"/>
  <c r="CM21" i="74"/>
  <c r="CM69" i="74" s="1"/>
  <c r="CL21" i="74"/>
  <c r="CL69" i="74" s="1"/>
  <c r="CK21" i="74"/>
  <c r="CK69" i="74" s="1"/>
  <c r="CJ21" i="74"/>
  <c r="CJ69" i="74" s="1"/>
  <c r="CI21" i="74"/>
  <c r="CI69" i="74" s="1"/>
  <c r="CH21" i="74"/>
  <c r="CH69" i="74" s="1"/>
  <c r="CG21" i="74"/>
  <c r="CG69" i="74" s="1"/>
  <c r="CF21" i="74"/>
  <c r="CF69" i="74" s="1"/>
  <c r="CE21" i="74"/>
  <c r="CE69" i="74" s="1"/>
  <c r="CD21" i="74"/>
  <c r="CD69" i="74" s="1"/>
  <c r="CC21" i="74"/>
  <c r="CC69" i="74" s="1"/>
  <c r="CB21" i="74"/>
  <c r="CB69" i="74" s="1"/>
  <c r="CA21" i="74"/>
  <c r="CA69" i="74" s="1"/>
  <c r="BZ21" i="74"/>
  <c r="BZ69" i="74" s="1"/>
  <c r="BY21" i="74"/>
  <c r="BY69" i="74" s="1"/>
  <c r="BX21" i="74"/>
  <c r="BX69" i="74" s="1"/>
  <c r="BW21" i="74"/>
  <c r="BW69" i="74" s="1"/>
  <c r="BV21" i="74"/>
  <c r="BV69" i="74" s="1"/>
  <c r="BU21" i="74"/>
  <c r="BU69" i="74" s="1"/>
  <c r="BT21" i="74"/>
  <c r="BT69" i="74" s="1"/>
  <c r="BS21" i="74"/>
  <c r="BS69" i="74" s="1"/>
  <c r="BR21" i="74"/>
  <c r="BR69" i="74" s="1"/>
  <c r="BQ21" i="74"/>
  <c r="BQ69" i="74" s="1"/>
  <c r="BP21" i="74"/>
  <c r="BP69" i="74" s="1"/>
  <c r="BO21" i="74"/>
  <c r="BO69" i="74" s="1"/>
  <c r="BN21" i="74"/>
  <c r="BN69" i="74" s="1"/>
  <c r="BM21" i="74"/>
  <c r="BM69" i="74" s="1"/>
  <c r="BL21" i="74"/>
  <c r="BL69" i="74" s="1"/>
  <c r="BK21" i="74"/>
  <c r="BK69" i="74" s="1"/>
  <c r="BJ21" i="74"/>
  <c r="BJ69" i="74" s="1"/>
  <c r="BI21" i="74"/>
  <c r="BI69" i="74" s="1"/>
  <c r="BH21" i="74"/>
  <c r="BH69" i="74" s="1"/>
  <c r="BG21" i="74"/>
  <c r="BG69" i="74" s="1"/>
  <c r="BF21" i="74"/>
  <c r="BF69" i="74" s="1"/>
  <c r="BE21" i="74"/>
  <c r="BD21" i="74"/>
  <c r="BD69" i="74" s="1"/>
  <c r="BC21" i="74"/>
  <c r="BC69" i="74" s="1"/>
  <c r="BB21" i="74"/>
  <c r="BB69" i="74" s="1"/>
  <c r="BA21" i="74"/>
  <c r="BA69" i="74" s="1"/>
  <c r="AZ21" i="74"/>
  <c r="AZ69" i="74" s="1"/>
  <c r="AY21" i="74"/>
  <c r="AY69" i="74" s="1"/>
  <c r="AX21" i="74"/>
  <c r="AX69" i="74" s="1"/>
  <c r="AW21" i="74"/>
  <c r="AW69" i="74" s="1"/>
  <c r="AV21" i="74"/>
  <c r="AV69" i="74" s="1"/>
  <c r="AU21" i="74"/>
  <c r="AU69" i="74" s="1"/>
  <c r="AT21" i="74"/>
  <c r="AT69" i="74" s="1"/>
  <c r="AS21" i="74"/>
  <c r="AS69" i="74" s="1"/>
  <c r="AR21" i="74"/>
  <c r="AR69" i="74" s="1"/>
  <c r="AQ21" i="74"/>
  <c r="AQ69" i="74" s="1"/>
  <c r="AP21" i="74"/>
  <c r="AP69" i="74" s="1"/>
  <c r="AO21" i="74"/>
  <c r="AO69" i="74" s="1"/>
  <c r="AN21" i="74"/>
  <c r="AN69" i="74" s="1"/>
  <c r="AM21" i="74"/>
  <c r="AM69" i="74" s="1"/>
  <c r="AL21" i="74"/>
  <c r="AL69" i="74" s="1"/>
  <c r="AK21" i="74"/>
  <c r="AK69" i="74" s="1"/>
  <c r="AJ21" i="74"/>
  <c r="AJ69" i="74" s="1"/>
  <c r="AI21" i="74"/>
  <c r="AI69" i="74" s="1"/>
  <c r="AH21" i="74"/>
  <c r="AH69" i="74" s="1"/>
  <c r="AG21" i="74"/>
  <c r="AG69" i="74" s="1"/>
  <c r="AF21" i="74"/>
  <c r="AF69" i="74" s="1"/>
  <c r="AE21" i="74"/>
  <c r="AE69" i="74" s="1"/>
  <c r="AD21" i="74"/>
  <c r="AD69" i="74" s="1"/>
  <c r="AC21" i="74"/>
  <c r="AC69" i="74" s="1"/>
  <c r="AB21" i="74"/>
  <c r="AB69" i="74" s="1"/>
  <c r="AA21" i="74"/>
  <c r="AA69" i="74" s="1"/>
  <c r="Z21" i="74"/>
  <c r="Z69" i="74" s="1"/>
  <c r="Y21" i="74"/>
  <c r="Y69" i="74" s="1"/>
  <c r="X21" i="74"/>
  <c r="X69" i="74" s="1"/>
  <c r="W21" i="74"/>
  <c r="W69" i="74" s="1"/>
  <c r="V21" i="74"/>
  <c r="V69" i="74" s="1"/>
  <c r="U21" i="74"/>
  <c r="U69" i="74" s="1"/>
  <c r="T21" i="74"/>
  <c r="T69" i="74" s="1"/>
  <c r="S21" i="74"/>
  <c r="S69" i="74" s="1"/>
  <c r="R21" i="74"/>
  <c r="R69" i="74" s="1"/>
  <c r="Q21" i="74"/>
  <c r="Q69" i="74" s="1"/>
  <c r="P21" i="74"/>
  <c r="P69" i="74" s="1"/>
  <c r="O21" i="74"/>
  <c r="O69" i="74" s="1"/>
  <c r="N21" i="74"/>
  <c r="N69" i="74" s="1"/>
  <c r="M21" i="74"/>
  <c r="M69" i="74" s="1"/>
  <c r="L21" i="74"/>
  <c r="L69" i="74" s="1"/>
  <c r="K21" i="74"/>
  <c r="K69" i="74" s="1"/>
  <c r="J21" i="74"/>
  <c r="J69" i="74" s="1"/>
  <c r="I21" i="74"/>
  <c r="I69" i="74" s="1"/>
  <c r="H21" i="74"/>
  <c r="H69" i="74" s="1"/>
  <c r="G21" i="74"/>
  <c r="G69" i="74" s="1"/>
  <c r="F21" i="74"/>
  <c r="F69" i="74" s="1"/>
  <c r="E21" i="74"/>
  <c r="E69" i="74" s="1"/>
  <c r="CY20" i="74"/>
  <c r="CX20" i="74"/>
  <c r="CW20" i="74"/>
  <c r="CV20" i="74"/>
  <c r="CU20" i="74"/>
  <c r="CT20" i="74"/>
  <c r="CS20" i="74"/>
  <c r="CR20" i="74"/>
  <c r="CQ20" i="74"/>
  <c r="CP20" i="74"/>
  <c r="CO20" i="74"/>
  <c r="CN20" i="74"/>
  <c r="CM20" i="74"/>
  <c r="CL20" i="74"/>
  <c r="CK20" i="74"/>
  <c r="CJ20" i="74"/>
  <c r="CI20" i="74"/>
  <c r="CH20" i="74"/>
  <c r="CG20" i="74"/>
  <c r="CF20" i="74"/>
  <c r="CE20" i="74"/>
  <c r="CD20" i="74"/>
  <c r="CC20" i="74"/>
  <c r="CB20" i="74"/>
  <c r="CA20" i="74"/>
  <c r="BZ20" i="74"/>
  <c r="BY20" i="74"/>
  <c r="BX20" i="74"/>
  <c r="BW20" i="74"/>
  <c r="BV20" i="74"/>
  <c r="BU20" i="74"/>
  <c r="BT20" i="74"/>
  <c r="BS20" i="74"/>
  <c r="BR20" i="74"/>
  <c r="BQ20" i="74"/>
  <c r="BP20" i="74"/>
  <c r="BO20" i="74"/>
  <c r="BN20" i="74"/>
  <c r="BM20" i="74"/>
  <c r="BL20" i="74"/>
  <c r="BK20" i="74"/>
  <c r="BJ20" i="74"/>
  <c r="BI20" i="74"/>
  <c r="BH20" i="74"/>
  <c r="BG20" i="74"/>
  <c r="BF20" i="74"/>
  <c r="BE20" i="74"/>
  <c r="BD20" i="74"/>
  <c r="BC20" i="74"/>
  <c r="BB20" i="74"/>
  <c r="BA20" i="74"/>
  <c r="AZ20" i="74"/>
  <c r="AY20" i="74"/>
  <c r="AX20" i="74"/>
  <c r="AW20" i="74"/>
  <c r="AV20" i="74"/>
  <c r="AU20" i="74"/>
  <c r="AT20" i="74"/>
  <c r="AS20" i="74"/>
  <c r="AR20" i="74"/>
  <c r="AQ20" i="74"/>
  <c r="AP20" i="74"/>
  <c r="AO20" i="74"/>
  <c r="AN20" i="74"/>
  <c r="AM20" i="74"/>
  <c r="AL20" i="74"/>
  <c r="AK20" i="74"/>
  <c r="AJ20" i="74"/>
  <c r="AI20" i="74"/>
  <c r="AH20" i="74"/>
  <c r="AG20" i="74"/>
  <c r="AF20" i="74"/>
  <c r="AE20" i="74"/>
  <c r="AD20" i="74"/>
  <c r="AC20" i="74"/>
  <c r="AB20" i="74"/>
  <c r="AA20" i="74"/>
  <c r="Z20" i="74"/>
  <c r="Y20" i="74"/>
  <c r="X20" i="74"/>
  <c r="W20" i="74"/>
  <c r="V20" i="74"/>
  <c r="U20" i="74"/>
  <c r="T20" i="74"/>
  <c r="S20" i="74"/>
  <c r="R20" i="74"/>
  <c r="Q20" i="74"/>
  <c r="P20" i="74"/>
  <c r="O20" i="74"/>
  <c r="N20" i="74"/>
  <c r="M20" i="74"/>
  <c r="L20" i="74"/>
  <c r="K20" i="74"/>
  <c r="J20" i="74"/>
  <c r="I20" i="74"/>
  <c r="H20" i="74"/>
  <c r="G20" i="74"/>
  <c r="F20" i="74"/>
  <c r="E20" i="74"/>
  <c r="CY18" i="74"/>
  <c r="CX18" i="74"/>
  <c r="CW18" i="74"/>
  <c r="CV18" i="74"/>
  <c r="CU18" i="74"/>
  <c r="CT18" i="74"/>
  <c r="CS18" i="74"/>
  <c r="CR18" i="74"/>
  <c r="CQ18" i="74"/>
  <c r="CP18" i="74"/>
  <c r="CO18" i="74"/>
  <c r="CN18" i="74"/>
  <c r="CM18" i="74"/>
  <c r="CL18" i="74"/>
  <c r="CK18" i="74"/>
  <c r="CJ18" i="74"/>
  <c r="CI18" i="74"/>
  <c r="CH18" i="74"/>
  <c r="CG18" i="74"/>
  <c r="CF18" i="74"/>
  <c r="CE18" i="74"/>
  <c r="CD18" i="74"/>
  <c r="CC18" i="74"/>
  <c r="CB18" i="74"/>
  <c r="CA18" i="74"/>
  <c r="BZ18" i="74"/>
  <c r="BY18" i="74"/>
  <c r="BX18" i="74"/>
  <c r="BW18" i="74"/>
  <c r="BV18" i="74"/>
  <c r="BU18" i="74"/>
  <c r="BT18" i="74"/>
  <c r="BS18" i="74"/>
  <c r="BR18" i="74"/>
  <c r="BQ18" i="74"/>
  <c r="BP18" i="74"/>
  <c r="BO18" i="74"/>
  <c r="BN18" i="74"/>
  <c r="BM18" i="74"/>
  <c r="BL18" i="74"/>
  <c r="BK18" i="74"/>
  <c r="BJ18" i="74"/>
  <c r="BI18" i="74"/>
  <c r="BH18" i="74"/>
  <c r="BG18" i="74"/>
  <c r="BF18" i="74"/>
  <c r="BE18" i="74"/>
  <c r="BD18" i="74"/>
  <c r="BC18" i="74"/>
  <c r="BB18" i="74"/>
  <c r="BA18" i="74"/>
  <c r="AZ18" i="74"/>
  <c r="AY18" i="74"/>
  <c r="AX18" i="74"/>
  <c r="AW18" i="74"/>
  <c r="AV18" i="74"/>
  <c r="AU18" i="74"/>
  <c r="AT18" i="74"/>
  <c r="AS18" i="74"/>
  <c r="AR18" i="74"/>
  <c r="AQ18" i="74"/>
  <c r="AP18" i="74"/>
  <c r="AO18" i="74"/>
  <c r="AN18" i="74"/>
  <c r="AM18" i="74"/>
  <c r="AL18" i="74"/>
  <c r="AK18" i="74"/>
  <c r="AJ18" i="74"/>
  <c r="AI18" i="74"/>
  <c r="AH18" i="74"/>
  <c r="AG18" i="74"/>
  <c r="AF18" i="74"/>
  <c r="AE18" i="74"/>
  <c r="AD18" i="74"/>
  <c r="AC18" i="74"/>
  <c r="AB18" i="74"/>
  <c r="AA18" i="74"/>
  <c r="Z18" i="74"/>
  <c r="Y18" i="74"/>
  <c r="X18" i="74"/>
  <c r="W18" i="74"/>
  <c r="V18" i="74"/>
  <c r="U18" i="74"/>
  <c r="T18" i="74"/>
  <c r="S18" i="74"/>
  <c r="R18" i="74"/>
  <c r="Q18" i="74"/>
  <c r="P18" i="74"/>
  <c r="O18" i="74"/>
  <c r="N18" i="74"/>
  <c r="M18" i="74"/>
  <c r="L18" i="74"/>
  <c r="K18" i="74"/>
  <c r="J18" i="74"/>
  <c r="I18" i="74"/>
  <c r="H18" i="74"/>
  <c r="G18" i="74"/>
  <c r="F18" i="74"/>
  <c r="E18" i="74"/>
  <c r="CY17" i="74"/>
  <c r="CY71" i="74" s="1"/>
  <c r="CY74" i="74" s="1"/>
  <c r="CX17" i="74"/>
  <c r="CX71" i="74" s="1"/>
  <c r="CX74" i="74" s="1"/>
  <c r="CW17" i="74"/>
  <c r="CW71" i="74" s="1"/>
  <c r="CV17" i="74"/>
  <c r="CV71" i="74" s="1"/>
  <c r="CV74" i="74" s="1"/>
  <c r="CU17" i="74"/>
  <c r="CU71" i="74" s="1"/>
  <c r="CT17" i="74"/>
  <c r="CT71" i="74" s="1"/>
  <c r="CS17" i="74"/>
  <c r="CS71" i="74" s="1"/>
  <c r="CR17" i="74"/>
  <c r="CR71" i="74" s="1"/>
  <c r="CR74" i="74" s="1"/>
  <c r="CQ17" i="74"/>
  <c r="CQ71" i="74" s="1"/>
  <c r="CQ74" i="74" s="1"/>
  <c r="CP17" i="74"/>
  <c r="CP71" i="74" s="1"/>
  <c r="CO17" i="74"/>
  <c r="CO71" i="74" s="1"/>
  <c r="CN17" i="74"/>
  <c r="CN71" i="74" s="1"/>
  <c r="CN74" i="74" s="1"/>
  <c r="CM17" i="74"/>
  <c r="CM71" i="74" s="1"/>
  <c r="CM74" i="74" s="1"/>
  <c r="CL17" i="74"/>
  <c r="CL71" i="74" s="1"/>
  <c r="CL74" i="74" s="1"/>
  <c r="CK17" i="74"/>
  <c r="CK71" i="74" s="1"/>
  <c r="CK74" i="74" s="1"/>
  <c r="CJ17" i="74"/>
  <c r="CJ71" i="74" s="1"/>
  <c r="CJ74" i="74" s="1"/>
  <c r="CI17" i="74"/>
  <c r="CI71" i="74" s="1"/>
  <c r="CH17" i="74"/>
  <c r="CH71" i="74" s="1"/>
  <c r="CH74" i="74" s="1"/>
  <c r="CG17" i="74"/>
  <c r="CG71" i="74" s="1"/>
  <c r="CG74" i="74" s="1"/>
  <c r="CF17" i="74"/>
  <c r="CF71" i="74" s="1"/>
  <c r="CF74" i="74" s="1"/>
  <c r="CE17" i="74"/>
  <c r="CE71" i="74" s="1"/>
  <c r="CE74" i="74" s="1"/>
  <c r="CD17" i="74"/>
  <c r="CD71" i="74" s="1"/>
  <c r="CD74" i="74" s="1"/>
  <c r="CC17" i="74"/>
  <c r="CC71" i="74" s="1"/>
  <c r="CB17" i="74"/>
  <c r="CB71" i="74" s="1"/>
  <c r="CB74" i="74" s="1"/>
  <c r="CA17" i="74"/>
  <c r="CA71" i="74" s="1"/>
  <c r="CA74" i="74" s="1"/>
  <c r="BZ17" i="74"/>
  <c r="BZ71" i="74" s="1"/>
  <c r="BZ74" i="74" s="1"/>
  <c r="BY17" i="74"/>
  <c r="BY71" i="74" s="1"/>
  <c r="BY74" i="74" s="1"/>
  <c r="BX17" i="74"/>
  <c r="BX71" i="74" s="1"/>
  <c r="BX74" i="74" s="1"/>
  <c r="BW17" i="74"/>
  <c r="BW71" i="74" s="1"/>
  <c r="BV17" i="74"/>
  <c r="BV71" i="74" s="1"/>
  <c r="BV74" i="74" s="1"/>
  <c r="BU17" i="74"/>
  <c r="BU71" i="74" s="1"/>
  <c r="BU74" i="74" s="1"/>
  <c r="BT17" i="74"/>
  <c r="BT71" i="74" s="1"/>
  <c r="BT74" i="74" s="1"/>
  <c r="BS17" i="74"/>
  <c r="BS71" i="74" s="1"/>
  <c r="BS74" i="74" s="1"/>
  <c r="BR17" i="74"/>
  <c r="BR71" i="74" s="1"/>
  <c r="BR74" i="74" s="1"/>
  <c r="BQ17" i="74"/>
  <c r="BQ71" i="74" s="1"/>
  <c r="BP17" i="74"/>
  <c r="BP71" i="74" s="1"/>
  <c r="BP74" i="74" s="1"/>
  <c r="BO17" i="74"/>
  <c r="BO71" i="74" s="1"/>
  <c r="BO74" i="74" s="1"/>
  <c r="BN17" i="74"/>
  <c r="BN71" i="74" s="1"/>
  <c r="BN74" i="74" s="1"/>
  <c r="BM17" i="74"/>
  <c r="BM71" i="74" s="1"/>
  <c r="BM74" i="74" s="1"/>
  <c r="BL17" i="74"/>
  <c r="BL71" i="74" s="1"/>
  <c r="BL74" i="74" s="1"/>
  <c r="BK17" i="74"/>
  <c r="BK71" i="74" s="1"/>
  <c r="BJ17" i="74"/>
  <c r="BJ71" i="74" s="1"/>
  <c r="BJ74" i="74" s="1"/>
  <c r="BI17" i="74"/>
  <c r="BI71" i="74" s="1"/>
  <c r="BI74" i="74" s="1"/>
  <c r="BH17" i="74"/>
  <c r="BH71" i="74" s="1"/>
  <c r="BH74" i="74" s="1"/>
  <c r="BG17" i="74"/>
  <c r="BG71" i="74" s="1"/>
  <c r="BG74" i="74" s="1"/>
  <c r="BF17" i="74"/>
  <c r="BF71" i="74" s="1"/>
  <c r="BF74" i="74" s="1"/>
  <c r="BE17" i="74"/>
  <c r="BE71" i="74" s="1"/>
  <c r="BE74" i="74" s="1"/>
  <c r="BD17" i="74"/>
  <c r="BD71" i="74" s="1"/>
  <c r="BD74" i="74" s="1"/>
  <c r="BC17" i="74"/>
  <c r="BC71" i="74" s="1"/>
  <c r="BC74" i="74" s="1"/>
  <c r="BB17" i="74"/>
  <c r="BB71" i="74" s="1"/>
  <c r="BB74" i="74" s="1"/>
  <c r="BA17" i="74"/>
  <c r="BA71" i="74" s="1"/>
  <c r="BA74" i="74" s="1"/>
  <c r="AZ17" i="74"/>
  <c r="AZ71" i="74" s="1"/>
  <c r="AZ74" i="74" s="1"/>
  <c r="AY17" i="74"/>
  <c r="AY71" i="74" s="1"/>
  <c r="AY74" i="74" s="1"/>
  <c r="AX17" i="74"/>
  <c r="AX71" i="74" s="1"/>
  <c r="AX74" i="74" s="1"/>
  <c r="AW17" i="74"/>
  <c r="AW71" i="74" s="1"/>
  <c r="AW74" i="74" s="1"/>
  <c r="AV17" i="74"/>
  <c r="AV71" i="74" s="1"/>
  <c r="AV74" i="74" s="1"/>
  <c r="AU17" i="74"/>
  <c r="AU71" i="74" s="1"/>
  <c r="AU74" i="74" s="1"/>
  <c r="AT17" i="74"/>
  <c r="AT71" i="74" s="1"/>
  <c r="AT74" i="74" s="1"/>
  <c r="AS17" i="74"/>
  <c r="AS71" i="74" s="1"/>
  <c r="AS74" i="74" s="1"/>
  <c r="AR17" i="74"/>
  <c r="AR71" i="74" s="1"/>
  <c r="AR74" i="74" s="1"/>
  <c r="AQ17" i="74"/>
  <c r="AQ71" i="74" s="1"/>
  <c r="AQ74" i="74" s="1"/>
  <c r="AP17" i="74"/>
  <c r="AP71" i="74" s="1"/>
  <c r="AP74" i="74" s="1"/>
  <c r="AO17" i="74"/>
  <c r="AO71" i="74" s="1"/>
  <c r="AN17" i="74"/>
  <c r="AN71" i="74" s="1"/>
  <c r="AM17" i="74"/>
  <c r="AM71" i="74" s="1"/>
  <c r="AL17" i="74"/>
  <c r="AL71" i="74" s="1"/>
  <c r="AK17" i="74"/>
  <c r="AK71" i="74" s="1"/>
  <c r="AJ17" i="74"/>
  <c r="AJ71" i="74" s="1"/>
  <c r="AJ74" i="74" s="1"/>
  <c r="AI17" i="74"/>
  <c r="AI71" i="74" s="1"/>
  <c r="AI74" i="74" s="1"/>
  <c r="AH17" i="74"/>
  <c r="AH71" i="74" s="1"/>
  <c r="AH74" i="74" s="1"/>
  <c r="AG17" i="74"/>
  <c r="AG71" i="74" s="1"/>
  <c r="AG74" i="74" s="1"/>
  <c r="AF17" i="74"/>
  <c r="AF71" i="74" s="1"/>
  <c r="AF74" i="74" s="1"/>
  <c r="AE17" i="74"/>
  <c r="AE71" i="74" s="1"/>
  <c r="AE74" i="74" s="1"/>
  <c r="AD17" i="74"/>
  <c r="AD71" i="74" s="1"/>
  <c r="AD74" i="74" s="1"/>
  <c r="AC17" i="74"/>
  <c r="AC71" i="74" s="1"/>
  <c r="AC74" i="74" s="1"/>
  <c r="AB17" i="74"/>
  <c r="AB71" i="74" s="1"/>
  <c r="AB74" i="74" s="1"/>
  <c r="AA17" i="74"/>
  <c r="AA71" i="74" s="1"/>
  <c r="AA74" i="74" s="1"/>
  <c r="Z17" i="74"/>
  <c r="Z71" i="74" s="1"/>
  <c r="Z74" i="74" s="1"/>
  <c r="Y17" i="74"/>
  <c r="Y71" i="74" s="1"/>
  <c r="Y74" i="74" s="1"/>
  <c r="X17" i="74"/>
  <c r="X71" i="74" s="1"/>
  <c r="X74" i="74" s="1"/>
  <c r="W17" i="74"/>
  <c r="W71" i="74" s="1"/>
  <c r="W74" i="74" s="1"/>
  <c r="V17" i="74"/>
  <c r="V71" i="74" s="1"/>
  <c r="V74" i="74" s="1"/>
  <c r="U17" i="74"/>
  <c r="U71" i="74" s="1"/>
  <c r="U74" i="74" s="1"/>
  <c r="T17" i="74"/>
  <c r="T71" i="74" s="1"/>
  <c r="T74" i="74" s="1"/>
  <c r="S17" i="74"/>
  <c r="S71" i="74" s="1"/>
  <c r="S74" i="74" s="1"/>
  <c r="R17" i="74"/>
  <c r="R71" i="74" s="1"/>
  <c r="R74" i="74" s="1"/>
  <c r="Q17" i="74"/>
  <c r="Q71" i="74" s="1"/>
  <c r="Q74" i="74" s="1"/>
  <c r="P17" i="74"/>
  <c r="P71" i="74" s="1"/>
  <c r="P74" i="74" s="1"/>
  <c r="O17" i="74"/>
  <c r="O71" i="74" s="1"/>
  <c r="O74" i="74" s="1"/>
  <c r="N17" i="74"/>
  <c r="N71" i="74" s="1"/>
  <c r="N74" i="74" s="1"/>
  <c r="M17" i="74"/>
  <c r="M71" i="74" s="1"/>
  <c r="M74" i="74" s="1"/>
  <c r="L17" i="74"/>
  <c r="L71" i="74" s="1"/>
  <c r="L74" i="74" s="1"/>
  <c r="K17" i="74"/>
  <c r="K71" i="74" s="1"/>
  <c r="K74" i="74" s="1"/>
  <c r="J17" i="74"/>
  <c r="J71" i="74" s="1"/>
  <c r="J74" i="74" s="1"/>
  <c r="I17" i="74"/>
  <c r="I71" i="74" s="1"/>
  <c r="I74" i="74" s="1"/>
  <c r="H17" i="74"/>
  <c r="H71" i="74" s="1"/>
  <c r="H74" i="74" s="1"/>
  <c r="G17" i="74"/>
  <c r="G71" i="74" s="1"/>
  <c r="G74" i="74" s="1"/>
  <c r="F17" i="74"/>
  <c r="F71" i="74" s="1"/>
  <c r="F74" i="74" s="1"/>
  <c r="E17" i="74"/>
  <c r="E71" i="74" s="1"/>
  <c r="E74" i="74" s="1"/>
  <c r="D17" i="74"/>
  <c r="CE10" i="74"/>
  <c r="CD10" i="74"/>
  <c r="BY10" i="74"/>
  <c r="BX10" i="74"/>
  <c r="BS10" i="74"/>
  <c r="BR10" i="74"/>
  <c r="BM10" i="74"/>
  <c r="BL10" i="74"/>
  <c r="BG10" i="74"/>
  <c r="BF10" i="74"/>
  <c r="BA10" i="74"/>
  <c r="AZ10" i="74"/>
  <c r="AU10" i="74"/>
  <c r="AT10" i="74"/>
  <c r="AO10" i="74"/>
  <c r="AN10" i="74"/>
  <c r="AI10" i="74"/>
  <c r="AH10" i="74"/>
  <c r="AC10" i="74"/>
  <c r="AB10" i="74"/>
  <c r="X10" i="74"/>
  <c r="W10" i="74"/>
  <c r="V10" i="74"/>
  <c r="R10" i="74"/>
  <c r="Q10" i="74"/>
  <c r="P10" i="74"/>
  <c r="O10" i="74"/>
  <c r="L10" i="74"/>
  <c r="K10" i="74"/>
  <c r="J10" i="74"/>
  <c r="F10" i="74"/>
  <c r="E10" i="74"/>
  <c r="CY9" i="74"/>
  <c r="CX9" i="74"/>
  <c r="CW9" i="74"/>
  <c r="CV9" i="74"/>
  <c r="CV10" i="74" s="1"/>
  <c r="CU9" i="74"/>
  <c r="CT9" i="74"/>
  <c r="CS9" i="74"/>
  <c r="CR9" i="74"/>
  <c r="CQ9" i="74"/>
  <c r="CQ10" i="74" s="1"/>
  <c r="CP9" i="74"/>
  <c r="CP10" i="74" s="1"/>
  <c r="CO9" i="74"/>
  <c r="CO10" i="74" s="1"/>
  <c r="CN9" i="74"/>
  <c r="CM9" i="74"/>
  <c r="CL9" i="74"/>
  <c r="CK9" i="74"/>
  <c r="CK10" i="74" s="1"/>
  <c r="CJ9" i="74"/>
  <c r="CJ10" i="74" s="1"/>
  <c r="CI9" i="74"/>
  <c r="CH9" i="74"/>
  <c r="CG9" i="74"/>
  <c r="CF9" i="74"/>
  <c r="CE9" i="74"/>
  <c r="CE77" i="74" s="1"/>
  <c r="CD9" i="74"/>
  <c r="CC9" i="74"/>
  <c r="CC10" i="74" s="1"/>
  <c r="CB9" i="74"/>
  <c r="CA9" i="74"/>
  <c r="BZ9" i="74"/>
  <c r="BY9" i="74"/>
  <c r="BX9" i="74"/>
  <c r="BW9" i="74"/>
  <c r="BW10" i="74" s="1"/>
  <c r="BV9" i="74"/>
  <c r="BU9" i="74"/>
  <c r="BT9" i="74"/>
  <c r="BS9" i="74"/>
  <c r="BR9" i="74"/>
  <c r="BQ9" i="74"/>
  <c r="BQ10" i="74" s="1"/>
  <c r="BP9" i="74"/>
  <c r="BO9" i="74"/>
  <c r="BN9" i="74"/>
  <c r="BM9" i="74"/>
  <c r="BM77" i="74" s="1"/>
  <c r="BL9" i="74"/>
  <c r="BK9" i="74"/>
  <c r="BJ9" i="74"/>
  <c r="BI9" i="74"/>
  <c r="BH9" i="74"/>
  <c r="BG9" i="74"/>
  <c r="BF9" i="74"/>
  <c r="BE9" i="74"/>
  <c r="BE10" i="74" s="1"/>
  <c r="BD9" i="74"/>
  <c r="BC9" i="74"/>
  <c r="BB9" i="74"/>
  <c r="BA9" i="74"/>
  <c r="AZ9" i="74"/>
  <c r="AY9" i="74"/>
  <c r="AY10" i="74" s="1"/>
  <c r="AX9" i="74"/>
  <c r="AW9" i="74"/>
  <c r="AV9" i="74"/>
  <c r="AU9" i="74"/>
  <c r="AU77" i="74" s="1"/>
  <c r="AT9" i="74"/>
  <c r="AS9" i="74"/>
  <c r="AS10" i="74" s="1"/>
  <c r="AR9" i="74"/>
  <c r="AQ9" i="74"/>
  <c r="AP9" i="74"/>
  <c r="AO9" i="74"/>
  <c r="AN9" i="74"/>
  <c r="AM9" i="74"/>
  <c r="AM10" i="74" s="1"/>
  <c r="AL9" i="74"/>
  <c r="AK9" i="74"/>
  <c r="AJ9" i="74"/>
  <c r="AI9" i="74"/>
  <c r="AH9" i="74"/>
  <c r="AG9" i="74"/>
  <c r="AF9" i="74"/>
  <c r="AE9" i="74"/>
  <c r="AD9" i="74"/>
  <c r="AC9" i="74"/>
  <c r="AC77" i="74" s="1"/>
  <c r="AB9" i="74"/>
  <c r="AA9" i="74"/>
  <c r="Z9" i="74"/>
  <c r="Y9" i="74"/>
  <c r="X9" i="74"/>
  <c r="W9" i="74"/>
  <c r="V9" i="74"/>
  <c r="U9" i="74"/>
  <c r="U10" i="74" s="1"/>
  <c r="T9" i="74"/>
  <c r="S9" i="74"/>
  <c r="R9" i="74"/>
  <c r="Q9" i="74"/>
  <c r="P9" i="74"/>
  <c r="O9" i="74"/>
  <c r="N9" i="74"/>
  <c r="M9" i="74"/>
  <c r="L9" i="74"/>
  <c r="K9" i="74"/>
  <c r="K77" i="74" s="1"/>
  <c r="J9" i="74"/>
  <c r="I9" i="74"/>
  <c r="I10" i="74" s="1"/>
  <c r="H9" i="74"/>
  <c r="G9" i="74"/>
  <c r="F9" i="74"/>
  <c r="E9" i="74"/>
  <c r="D9" i="74"/>
  <c r="D70" i="74" s="1"/>
  <c r="CY8" i="74"/>
  <c r="CX8" i="74"/>
  <c r="CW8" i="74"/>
  <c r="CV8" i="74"/>
  <c r="CU8" i="74"/>
  <c r="CT8" i="74"/>
  <c r="CS8" i="74"/>
  <c r="CR8" i="74"/>
  <c r="CQ8" i="74"/>
  <c r="CP8" i="74"/>
  <c r="CO8" i="74"/>
  <c r="CN8" i="74"/>
  <c r="CM8" i="74"/>
  <c r="CL8" i="74"/>
  <c r="CK8" i="74"/>
  <c r="CJ8" i="74"/>
  <c r="CI8" i="74"/>
  <c r="CH8" i="74"/>
  <c r="CG8" i="74"/>
  <c r="CF8" i="74"/>
  <c r="CE8" i="74"/>
  <c r="CD8" i="74"/>
  <c r="CC8" i="74"/>
  <c r="CB8" i="74"/>
  <c r="CA8" i="74"/>
  <c r="BZ8" i="74"/>
  <c r="BY8" i="74"/>
  <c r="BX8" i="74"/>
  <c r="BW8" i="74"/>
  <c r="BV8" i="74"/>
  <c r="BU8" i="74"/>
  <c r="BT8" i="74"/>
  <c r="BS8" i="74"/>
  <c r="BR8" i="74"/>
  <c r="BQ8" i="74"/>
  <c r="BP8" i="74"/>
  <c r="BO8" i="74"/>
  <c r="BN8" i="74"/>
  <c r="BM8" i="74"/>
  <c r="BL8" i="74"/>
  <c r="BK8" i="74"/>
  <c r="BJ8" i="74"/>
  <c r="BI8" i="74"/>
  <c r="BH8" i="74"/>
  <c r="BG8" i="74"/>
  <c r="BF8" i="74"/>
  <c r="BE8" i="74"/>
  <c r="BD8" i="74"/>
  <c r="BC8" i="74"/>
  <c r="BB8" i="74"/>
  <c r="BA8" i="74"/>
  <c r="AZ8" i="74"/>
  <c r="AY8" i="74"/>
  <c r="AX8" i="74"/>
  <c r="AW8" i="74"/>
  <c r="AV8" i="74"/>
  <c r="AU8" i="74"/>
  <c r="AT8" i="74"/>
  <c r="AS8" i="74"/>
  <c r="AR8" i="74"/>
  <c r="AQ8" i="74"/>
  <c r="AP8" i="74"/>
  <c r="AO8" i="74"/>
  <c r="AN8" i="74"/>
  <c r="AM8" i="74"/>
  <c r="AL8" i="74"/>
  <c r="AK8" i="74"/>
  <c r="AJ8" i="74"/>
  <c r="AI8" i="74"/>
  <c r="AH8" i="74"/>
  <c r="AG8" i="74"/>
  <c r="AF8" i="74"/>
  <c r="AE8" i="74"/>
  <c r="AD8" i="74"/>
  <c r="AC8" i="74"/>
  <c r="AB8" i="74"/>
  <c r="AA8" i="74"/>
  <c r="Z8" i="74"/>
  <c r="Y8" i="74"/>
  <c r="X8" i="74"/>
  <c r="W8" i="74"/>
  <c r="V8" i="74"/>
  <c r="U8" i="74"/>
  <c r="T8" i="74"/>
  <c r="S8" i="74"/>
  <c r="R8" i="74"/>
  <c r="Q8" i="74"/>
  <c r="P8" i="74"/>
  <c r="O8" i="74"/>
  <c r="N8" i="74"/>
  <c r="M8" i="74"/>
  <c r="L8" i="74"/>
  <c r="K8" i="74"/>
  <c r="J8" i="74"/>
  <c r="I8" i="74"/>
  <c r="H8" i="74"/>
  <c r="G8" i="74"/>
  <c r="F8" i="74"/>
  <c r="E8" i="74"/>
  <c r="D8" i="74"/>
  <c r="F20" i="73"/>
  <c r="G20" i="73"/>
  <c r="H20" i="73"/>
  <c r="I20" i="73"/>
  <c r="J20" i="73"/>
  <c r="J40" i="73" s="1"/>
  <c r="K20" i="73"/>
  <c r="K41" i="73" s="1"/>
  <c r="L20" i="73"/>
  <c r="M20" i="73"/>
  <c r="N20" i="73"/>
  <c r="O20" i="73"/>
  <c r="P20" i="73"/>
  <c r="P44" i="73" s="1"/>
  <c r="Q20" i="73"/>
  <c r="R20" i="73"/>
  <c r="S20" i="73"/>
  <c r="T20" i="73"/>
  <c r="U20" i="73"/>
  <c r="U43" i="73" s="1"/>
  <c r="V20" i="73"/>
  <c r="V40" i="73" s="1"/>
  <c r="W20" i="73"/>
  <c r="W44" i="73" s="1"/>
  <c r="X20" i="73"/>
  <c r="Y20" i="73"/>
  <c r="Y42" i="73" s="1"/>
  <c r="Z20" i="73"/>
  <c r="AA20" i="73"/>
  <c r="AA40" i="73" s="1"/>
  <c r="AB20" i="73"/>
  <c r="AC20" i="73"/>
  <c r="AC42" i="73" s="1"/>
  <c r="AD20" i="73"/>
  <c r="AD40" i="73" s="1"/>
  <c r="AE20" i="73"/>
  <c r="AE44" i="73" s="1"/>
  <c r="AF20" i="73"/>
  <c r="AG20" i="73"/>
  <c r="AG42" i="73" s="1"/>
  <c r="AH20" i="73"/>
  <c r="AH40" i="73" s="1"/>
  <c r="AI20" i="73"/>
  <c r="AI40" i="73" s="1"/>
  <c r="AJ20" i="73"/>
  <c r="AK20" i="73"/>
  <c r="AK43" i="73" s="1"/>
  <c r="AL20" i="73"/>
  <c r="AL40" i="73" s="1"/>
  <c r="AM20" i="73"/>
  <c r="AM44" i="73" s="1"/>
  <c r="AN20" i="73"/>
  <c r="AO20" i="73"/>
  <c r="AO42" i="73" s="1"/>
  <c r="AP20" i="73"/>
  <c r="AQ20" i="73"/>
  <c r="AQ43" i="73" s="1"/>
  <c r="AR20" i="73"/>
  <c r="AS20" i="73"/>
  <c r="AS45" i="73" s="1"/>
  <c r="AT20" i="73"/>
  <c r="AT40" i="73" s="1"/>
  <c r="AU20" i="73"/>
  <c r="AU43" i="73" s="1"/>
  <c r="AV20" i="73"/>
  <c r="AW20" i="73"/>
  <c r="AW42" i="73" s="1"/>
  <c r="AX20" i="73"/>
  <c r="AY20" i="73"/>
  <c r="AZ20" i="73"/>
  <c r="BA20" i="73"/>
  <c r="BA43" i="73" s="1"/>
  <c r="BB20" i="73"/>
  <c r="BC20" i="73"/>
  <c r="BD20" i="73"/>
  <c r="BD41" i="73" s="1"/>
  <c r="BE20" i="73"/>
  <c r="BF20" i="73"/>
  <c r="BG20" i="73"/>
  <c r="BH20" i="73"/>
  <c r="BH42" i="73" s="1"/>
  <c r="BI20" i="73"/>
  <c r="BI42" i="73" s="1"/>
  <c r="BJ20" i="73"/>
  <c r="BJ40" i="73" s="1"/>
  <c r="BK20" i="73"/>
  <c r="BK41" i="73" s="1"/>
  <c r="BL20" i="73"/>
  <c r="BL44" i="73" s="1"/>
  <c r="BM20" i="73"/>
  <c r="BN20" i="73"/>
  <c r="BO20" i="73"/>
  <c r="BO40" i="73" s="1"/>
  <c r="BP20" i="73"/>
  <c r="BQ20" i="73"/>
  <c r="BQ43" i="73" s="1"/>
  <c r="BR20" i="73"/>
  <c r="BS20" i="73"/>
  <c r="BS43" i="73" s="1"/>
  <c r="BT20" i="73"/>
  <c r="BT41" i="73" s="1"/>
  <c r="BU20" i="73"/>
  <c r="BV20" i="73"/>
  <c r="BW20" i="73"/>
  <c r="BW41" i="73" s="1"/>
  <c r="BX20" i="73"/>
  <c r="BY20" i="73"/>
  <c r="BY43" i="73" s="1"/>
  <c r="BZ20" i="73"/>
  <c r="CA20" i="73"/>
  <c r="CA43" i="73" s="1"/>
  <c r="CB20" i="73"/>
  <c r="CC20" i="73"/>
  <c r="CD20" i="73"/>
  <c r="CE20" i="73"/>
  <c r="CE41" i="73" s="1"/>
  <c r="CF20" i="73"/>
  <c r="CG20" i="73"/>
  <c r="CG43" i="73" s="1"/>
  <c r="CH20" i="73"/>
  <c r="CH40" i="73" s="1"/>
  <c r="CI20" i="73"/>
  <c r="CI40" i="73" s="1"/>
  <c r="CJ20" i="73"/>
  <c r="CJ41" i="73" s="1"/>
  <c r="CK20" i="73"/>
  <c r="CL20" i="73"/>
  <c r="CL44" i="73" s="1"/>
  <c r="CM20" i="73"/>
  <c r="CN20" i="73"/>
  <c r="CO20" i="73"/>
  <c r="CP20" i="73"/>
  <c r="CP42" i="73" s="1"/>
  <c r="CQ20" i="73"/>
  <c r="CQ41" i="73" s="1"/>
  <c r="CR20" i="73"/>
  <c r="CR41" i="73" s="1"/>
  <c r="CS20" i="73"/>
  <c r="CT20" i="73"/>
  <c r="CT44" i="73" s="1"/>
  <c r="CU20" i="73"/>
  <c r="CV20" i="73"/>
  <c r="CW20" i="73"/>
  <c r="CW43" i="73" s="1"/>
  <c r="CX20" i="73"/>
  <c r="CX40" i="73" s="1"/>
  <c r="CY20" i="73"/>
  <c r="CY45" i="73" s="1"/>
  <c r="E20" i="73"/>
  <c r="E43" i="73" s="1"/>
  <c r="E18" i="73"/>
  <c r="F18" i="73"/>
  <c r="G18" i="73"/>
  <c r="H18" i="73"/>
  <c r="I18" i="73"/>
  <c r="J18" i="73"/>
  <c r="K18" i="73"/>
  <c r="L18" i="73"/>
  <c r="M18" i="73"/>
  <c r="N18" i="73"/>
  <c r="O18" i="73"/>
  <c r="P18" i="73"/>
  <c r="Q18" i="73"/>
  <c r="R18" i="73"/>
  <c r="S18" i="73"/>
  <c r="T18" i="73"/>
  <c r="U18" i="73"/>
  <c r="V18" i="73"/>
  <c r="W18" i="73"/>
  <c r="X18" i="73"/>
  <c r="Y18" i="73"/>
  <c r="Z18" i="73"/>
  <c r="AA18" i="73"/>
  <c r="AB18" i="73"/>
  <c r="AC18" i="73"/>
  <c r="AD18" i="73"/>
  <c r="AE18" i="73"/>
  <c r="AF18" i="73"/>
  <c r="AG18" i="73"/>
  <c r="AH18" i="73"/>
  <c r="AI18" i="73"/>
  <c r="AJ18" i="73"/>
  <c r="AK18" i="73"/>
  <c r="AL18" i="73"/>
  <c r="AM18" i="73"/>
  <c r="AN18" i="73"/>
  <c r="AO18" i="73"/>
  <c r="AP18" i="73"/>
  <c r="AQ18" i="73"/>
  <c r="AR18" i="73"/>
  <c r="AS18" i="73"/>
  <c r="AT18" i="73"/>
  <c r="AU18" i="73"/>
  <c r="AV18" i="73"/>
  <c r="AW18" i="73"/>
  <c r="AX18" i="73"/>
  <c r="AY18" i="73"/>
  <c r="AZ18" i="73"/>
  <c r="BA18" i="73"/>
  <c r="BB18" i="73"/>
  <c r="BC18" i="73"/>
  <c r="BD18" i="73"/>
  <c r="BE18" i="73"/>
  <c r="BF18" i="73"/>
  <c r="BG18" i="73"/>
  <c r="BH18" i="73"/>
  <c r="BI18" i="73"/>
  <c r="BJ18" i="73"/>
  <c r="BK18" i="73"/>
  <c r="BL18" i="73"/>
  <c r="BM18" i="73"/>
  <c r="BN18" i="73"/>
  <c r="BO18" i="73"/>
  <c r="BP18" i="73"/>
  <c r="BQ18" i="73"/>
  <c r="BR18" i="73"/>
  <c r="BS18" i="73"/>
  <c r="BT18" i="73"/>
  <c r="BU18" i="73"/>
  <c r="BV18" i="73"/>
  <c r="BW18" i="73"/>
  <c r="BX18" i="73"/>
  <c r="BY18" i="73"/>
  <c r="BZ18" i="73"/>
  <c r="CA18" i="73"/>
  <c r="CB18" i="73"/>
  <c r="CC18" i="73"/>
  <c r="CD18" i="73"/>
  <c r="CE18" i="73"/>
  <c r="CF18" i="73"/>
  <c r="CH18" i="73"/>
  <c r="CI18" i="73"/>
  <c r="CJ18" i="73"/>
  <c r="CK18" i="73"/>
  <c r="CL18" i="73"/>
  <c r="CM18" i="73"/>
  <c r="CN18" i="73"/>
  <c r="CO18" i="73"/>
  <c r="CP18" i="73"/>
  <c r="CQ18" i="73"/>
  <c r="CR18" i="73"/>
  <c r="CS18" i="73"/>
  <c r="CT18" i="73"/>
  <c r="CU18" i="73"/>
  <c r="CV18" i="73"/>
  <c r="CW18" i="73"/>
  <c r="CX18" i="73"/>
  <c r="CY18" i="73"/>
  <c r="CG18" i="73"/>
  <c r="C58" i="73"/>
  <c r="P42" i="73"/>
  <c r="H42" i="73"/>
  <c r="H41" i="73"/>
  <c r="R40" i="73"/>
  <c r="N40" i="73"/>
  <c r="F40" i="73"/>
  <c r="CY21" i="73"/>
  <c r="CY69" i="73" s="1"/>
  <c r="CX21" i="73"/>
  <c r="CX69" i="73" s="1"/>
  <c r="CW21" i="73"/>
  <c r="CW69" i="73" s="1"/>
  <c r="CV21" i="73"/>
  <c r="CV69" i="73" s="1"/>
  <c r="CU21" i="73"/>
  <c r="CU69" i="73" s="1"/>
  <c r="CT21" i="73"/>
  <c r="CT69" i="73" s="1"/>
  <c r="CS21" i="73"/>
  <c r="CS69" i="73" s="1"/>
  <c r="CR21" i="73"/>
  <c r="CR69" i="73" s="1"/>
  <c r="CQ21" i="73"/>
  <c r="CQ69" i="73" s="1"/>
  <c r="CP21" i="73"/>
  <c r="CP69" i="73" s="1"/>
  <c r="CO21" i="73"/>
  <c r="CO69" i="73" s="1"/>
  <c r="CN21" i="73"/>
  <c r="CN69" i="73" s="1"/>
  <c r="CM21" i="73"/>
  <c r="CM69" i="73" s="1"/>
  <c r="CL21" i="73"/>
  <c r="CL69" i="73" s="1"/>
  <c r="CK21" i="73"/>
  <c r="CK69" i="73" s="1"/>
  <c r="CJ21" i="73"/>
  <c r="CJ69" i="73" s="1"/>
  <c r="CI21" i="73"/>
  <c r="CI69" i="73" s="1"/>
  <c r="CH21" i="73"/>
  <c r="CH69" i="73" s="1"/>
  <c r="CG21" i="73"/>
  <c r="CG69" i="73" s="1"/>
  <c r="CF21" i="73"/>
  <c r="CF69" i="73" s="1"/>
  <c r="CE21" i="73"/>
  <c r="CE69" i="73" s="1"/>
  <c r="CD21" i="73"/>
  <c r="CD69" i="73" s="1"/>
  <c r="CC21" i="73"/>
  <c r="CC69" i="73" s="1"/>
  <c r="CB21" i="73"/>
  <c r="CB69" i="73" s="1"/>
  <c r="CA21" i="73"/>
  <c r="CA69" i="73" s="1"/>
  <c r="BZ21" i="73"/>
  <c r="BZ69" i="73" s="1"/>
  <c r="BY21" i="73"/>
  <c r="BY69" i="73" s="1"/>
  <c r="BX21" i="73"/>
  <c r="BX69" i="73" s="1"/>
  <c r="BW21" i="73"/>
  <c r="BW69" i="73" s="1"/>
  <c r="BV21" i="73"/>
  <c r="BV69" i="73" s="1"/>
  <c r="BU21" i="73"/>
  <c r="BU69" i="73" s="1"/>
  <c r="BT21" i="73"/>
  <c r="BT69" i="73" s="1"/>
  <c r="BS21" i="73"/>
  <c r="BS69" i="73" s="1"/>
  <c r="BR21" i="73"/>
  <c r="BR69" i="73" s="1"/>
  <c r="BQ21" i="73"/>
  <c r="BQ69" i="73" s="1"/>
  <c r="BP21" i="73"/>
  <c r="BP69" i="73" s="1"/>
  <c r="BO21" i="73"/>
  <c r="BO69" i="73" s="1"/>
  <c r="BN21" i="73"/>
  <c r="BN69" i="73" s="1"/>
  <c r="BM21" i="73"/>
  <c r="BM69" i="73" s="1"/>
  <c r="BL21" i="73"/>
  <c r="BL69" i="73" s="1"/>
  <c r="BK21" i="73"/>
  <c r="BK69" i="73" s="1"/>
  <c r="BJ21" i="73"/>
  <c r="BJ69" i="73" s="1"/>
  <c r="BI21" i="73"/>
  <c r="BI69" i="73" s="1"/>
  <c r="BH21" i="73"/>
  <c r="BH69" i="73" s="1"/>
  <c r="BG21" i="73"/>
  <c r="BG69" i="73" s="1"/>
  <c r="BF21" i="73"/>
  <c r="BF69" i="73" s="1"/>
  <c r="BE21" i="73"/>
  <c r="BE69" i="73" s="1"/>
  <c r="BD21" i="73"/>
  <c r="BD69" i="73" s="1"/>
  <c r="BC21" i="73"/>
  <c r="BC69" i="73" s="1"/>
  <c r="BB21" i="73"/>
  <c r="BB69" i="73" s="1"/>
  <c r="BA21" i="73"/>
  <c r="BA69" i="73" s="1"/>
  <c r="AZ21" i="73"/>
  <c r="AZ69" i="73" s="1"/>
  <c r="AY21" i="73"/>
  <c r="AY69" i="73" s="1"/>
  <c r="AX21" i="73"/>
  <c r="AX69" i="73" s="1"/>
  <c r="AW21" i="73"/>
  <c r="AW69" i="73" s="1"/>
  <c r="AV21" i="73"/>
  <c r="AV69" i="73" s="1"/>
  <c r="AU21" i="73"/>
  <c r="AU69" i="73" s="1"/>
  <c r="AT21" i="73"/>
  <c r="AT69" i="73" s="1"/>
  <c r="AS21" i="73"/>
  <c r="AS69" i="73" s="1"/>
  <c r="AR21" i="73"/>
  <c r="AR69" i="73" s="1"/>
  <c r="AQ21" i="73"/>
  <c r="AQ69" i="73" s="1"/>
  <c r="AP21" i="73"/>
  <c r="AP69" i="73" s="1"/>
  <c r="AO21" i="73"/>
  <c r="AO69" i="73" s="1"/>
  <c r="AN21" i="73"/>
  <c r="AN69" i="73" s="1"/>
  <c r="AM21" i="73"/>
  <c r="AM69" i="73" s="1"/>
  <c r="AL21" i="73"/>
  <c r="AL69" i="73" s="1"/>
  <c r="AK21" i="73"/>
  <c r="AK69" i="73" s="1"/>
  <c r="AJ21" i="73"/>
  <c r="AJ69" i="73" s="1"/>
  <c r="AI21" i="73"/>
  <c r="AI69" i="73" s="1"/>
  <c r="AH21" i="73"/>
  <c r="AH69" i="73" s="1"/>
  <c r="AG21" i="73"/>
  <c r="AG69" i="73" s="1"/>
  <c r="AF21" i="73"/>
  <c r="AF69" i="73" s="1"/>
  <c r="AE21" i="73"/>
  <c r="AE69" i="73" s="1"/>
  <c r="AD21" i="73"/>
  <c r="AD69" i="73" s="1"/>
  <c r="AC21" i="73"/>
  <c r="AC69" i="73" s="1"/>
  <c r="AB21" i="73"/>
  <c r="AB69" i="73" s="1"/>
  <c r="AA21" i="73"/>
  <c r="AA69" i="73" s="1"/>
  <c r="Z21" i="73"/>
  <c r="Z69" i="73" s="1"/>
  <c r="Y21" i="73"/>
  <c r="Y69" i="73" s="1"/>
  <c r="X21" i="73"/>
  <c r="X69" i="73" s="1"/>
  <c r="W21" i="73"/>
  <c r="W69" i="73" s="1"/>
  <c r="V21" i="73"/>
  <c r="V69" i="73" s="1"/>
  <c r="U21" i="73"/>
  <c r="U69" i="73" s="1"/>
  <c r="T21" i="73"/>
  <c r="T69" i="73" s="1"/>
  <c r="S21" i="73"/>
  <c r="S69" i="73" s="1"/>
  <c r="R21" i="73"/>
  <c r="R69" i="73" s="1"/>
  <c r="Q21" i="73"/>
  <c r="Q69" i="73" s="1"/>
  <c r="P21" i="73"/>
  <c r="P69" i="73" s="1"/>
  <c r="O21" i="73"/>
  <c r="O69" i="73" s="1"/>
  <c r="N21" i="73"/>
  <c r="N69" i="73" s="1"/>
  <c r="M21" i="73"/>
  <c r="M69" i="73" s="1"/>
  <c r="L21" i="73"/>
  <c r="L69" i="73" s="1"/>
  <c r="K21" i="73"/>
  <c r="K69" i="73" s="1"/>
  <c r="J21" i="73"/>
  <c r="J69" i="73" s="1"/>
  <c r="I21" i="73"/>
  <c r="I69" i="73" s="1"/>
  <c r="H21" i="73"/>
  <c r="H69" i="73" s="1"/>
  <c r="G21" i="73"/>
  <c r="G69" i="73" s="1"/>
  <c r="F21" i="73"/>
  <c r="F69" i="73" s="1"/>
  <c r="E21" i="73"/>
  <c r="E69" i="73" s="1"/>
  <c r="BK43" i="73"/>
  <c r="BG40" i="73"/>
  <c r="BD42" i="73"/>
  <c r="AY40" i="73"/>
  <c r="S43" i="73"/>
  <c r="R44" i="73"/>
  <c r="Q42" i="73"/>
  <c r="P41" i="73"/>
  <c r="O44" i="73"/>
  <c r="M42" i="73"/>
  <c r="I42" i="73"/>
  <c r="G44" i="73"/>
  <c r="CY17" i="73"/>
  <c r="CY71" i="73" s="1"/>
  <c r="CX17" i="73"/>
  <c r="CX71" i="73" s="1"/>
  <c r="CW17" i="73"/>
  <c r="CW71" i="73" s="1"/>
  <c r="CV17" i="73"/>
  <c r="CV71" i="73" s="1"/>
  <c r="CU17" i="73"/>
  <c r="CU71" i="73" s="1"/>
  <c r="CT17" i="73"/>
  <c r="CT71" i="73" s="1"/>
  <c r="CS17" i="73"/>
  <c r="CS71" i="73" s="1"/>
  <c r="CR17" i="73"/>
  <c r="CR71" i="73" s="1"/>
  <c r="CQ17" i="73"/>
  <c r="CQ71" i="73" s="1"/>
  <c r="CP17" i="73"/>
  <c r="CP71" i="73" s="1"/>
  <c r="CO17" i="73"/>
  <c r="CO71" i="73" s="1"/>
  <c r="CO74" i="73" s="1"/>
  <c r="CN17" i="73"/>
  <c r="CN71" i="73" s="1"/>
  <c r="CM17" i="73"/>
  <c r="CM71" i="73" s="1"/>
  <c r="CL17" i="73"/>
  <c r="CL71" i="73" s="1"/>
  <c r="CK17" i="73"/>
  <c r="CK71" i="73" s="1"/>
  <c r="CK74" i="73" s="1"/>
  <c r="CJ17" i="73"/>
  <c r="CJ71" i="73" s="1"/>
  <c r="CI17" i="73"/>
  <c r="CI71" i="73" s="1"/>
  <c r="CH17" i="73"/>
  <c r="CH71" i="73" s="1"/>
  <c r="CG17" i="73"/>
  <c r="CG71" i="73" s="1"/>
  <c r="CF17" i="73"/>
  <c r="CF71" i="73" s="1"/>
  <c r="CE17" i="73"/>
  <c r="CE71" i="73" s="1"/>
  <c r="CD17" i="73"/>
  <c r="CD71" i="73" s="1"/>
  <c r="CC17" i="73"/>
  <c r="CC71" i="73" s="1"/>
  <c r="CB17" i="73"/>
  <c r="CB71" i="73" s="1"/>
  <c r="CA17" i="73"/>
  <c r="CA71" i="73" s="1"/>
  <c r="BZ17" i="73"/>
  <c r="BZ71" i="73" s="1"/>
  <c r="BY17" i="73"/>
  <c r="BY71" i="73" s="1"/>
  <c r="BX17" i="73"/>
  <c r="BX71" i="73" s="1"/>
  <c r="BW17" i="73"/>
  <c r="BW71" i="73" s="1"/>
  <c r="BV17" i="73"/>
  <c r="BV71" i="73" s="1"/>
  <c r="BU17" i="73"/>
  <c r="BU71" i="73" s="1"/>
  <c r="BT17" i="73"/>
  <c r="BT71" i="73" s="1"/>
  <c r="BS17" i="73"/>
  <c r="BS71" i="73" s="1"/>
  <c r="BR17" i="73"/>
  <c r="BR71" i="73" s="1"/>
  <c r="BQ17" i="73"/>
  <c r="BQ71" i="73" s="1"/>
  <c r="BP17" i="73"/>
  <c r="BP71" i="73" s="1"/>
  <c r="BO17" i="73"/>
  <c r="BO71" i="73" s="1"/>
  <c r="BN17" i="73"/>
  <c r="BN71" i="73" s="1"/>
  <c r="BM17" i="73"/>
  <c r="BM71" i="73" s="1"/>
  <c r="BL17" i="73"/>
  <c r="BL71" i="73" s="1"/>
  <c r="BK17" i="73"/>
  <c r="BK71" i="73" s="1"/>
  <c r="BJ17" i="73"/>
  <c r="BJ71" i="73" s="1"/>
  <c r="BI17" i="73"/>
  <c r="BI71" i="73" s="1"/>
  <c r="BH17" i="73"/>
  <c r="BH71" i="73" s="1"/>
  <c r="BG17" i="73"/>
  <c r="BG71" i="73" s="1"/>
  <c r="BF17" i="73"/>
  <c r="BF71" i="73" s="1"/>
  <c r="BE17" i="73"/>
  <c r="BE71" i="73" s="1"/>
  <c r="BD17" i="73"/>
  <c r="BD71" i="73" s="1"/>
  <c r="BC17" i="73"/>
  <c r="BC71" i="73" s="1"/>
  <c r="BB17" i="73"/>
  <c r="BB71" i="73" s="1"/>
  <c r="BA17" i="73"/>
  <c r="BA71" i="73" s="1"/>
  <c r="AZ17" i="73"/>
  <c r="AZ71" i="73" s="1"/>
  <c r="AY17" i="73"/>
  <c r="AY71" i="73" s="1"/>
  <c r="AX17" i="73"/>
  <c r="AX71" i="73" s="1"/>
  <c r="AW17" i="73"/>
  <c r="AW71" i="73" s="1"/>
  <c r="AV17" i="73"/>
  <c r="AV71" i="73" s="1"/>
  <c r="AU17" i="73"/>
  <c r="AU71" i="73" s="1"/>
  <c r="AT17" i="73"/>
  <c r="AT71" i="73" s="1"/>
  <c r="AS17" i="73"/>
  <c r="AS71" i="73" s="1"/>
  <c r="AR17" i="73"/>
  <c r="AR71" i="73" s="1"/>
  <c r="AQ17" i="73"/>
  <c r="AQ71" i="73" s="1"/>
  <c r="AP17" i="73"/>
  <c r="AP71" i="73" s="1"/>
  <c r="AO17" i="73"/>
  <c r="AO71" i="73" s="1"/>
  <c r="AN17" i="73"/>
  <c r="AN71" i="73" s="1"/>
  <c r="AM17" i="73"/>
  <c r="AM71" i="73" s="1"/>
  <c r="AL17" i="73"/>
  <c r="AL71" i="73" s="1"/>
  <c r="AK17" i="73"/>
  <c r="AK71" i="73" s="1"/>
  <c r="AJ17" i="73"/>
  <c r="AJ71" i="73" s="1"/>
  <c r="AI17" i="73"/>
  <c r="AI71" i="73" s="1"/>
  <c r="AH17" i="73"/>
  <c r="AH71" i="73" s="1"/>
  <c r="AG17" i="73"/>
  <c r="AG71" i="73" s="1"/>
  <c r="AF17" i="73"/>
  <c r="AF71" i="73" s="1"/>
  <c r="AE17" i="73"/>
  <c r="AE71" i="73" s="1"/>
  <c r="AD17" i="73"/>
  <c r="AD71" i="73" s="1"/>
  <c r="AC17" i="73"/>
  <c r="AC71" i="73" s="1"/>
  <c r="AB17" i="73"/>
  <c r="AB71" i="73" s="1"/>
  <c r="AA17" i="73"/>
  <c r="AA71" i="73" s="1"/>
  <c r="Z17" i="73"/>
  <c r="Z71" i="73" s="1"/>
  <c r="Y17" i="73"/>
  <c r="Y71" i="73" s="1"/>
  <c r="X17" i="73"/>
  <c r="X71" i="73" s="1"/>
  <c r="W17" i="73"/>
  <c r="W71" i="73" s="1"/>
  <c r="V17" i="73"/>
  <c r="V71" i="73" s="1"/>
  <c r="U17" i="73"/>
  <c r="U71" i="73" s="1"/>
  <c r="T17" i="73"/>
  <c r="T71" i="73" s="1"/>
  <c r="S17" i="73"/>
  <c r="S71" i="73" s="1"/>
  <c r="R17" i="73"/>
  <c r="R71" i="73" s="1"/>
  <c r="Q17" i="73"/>
  <c r="Q71" i="73" s="1"/>
  <c r="P17" i="73"/>
  <c r="P71" i="73" s="1"/>
  <c r="O17" i="73"/>
  <c r="O71" i="73" s="1"/>
  <c r="N17" i="73"/>
  <c r="N71" i="73" s="1"/>
  <c r="M17" i="73"/>
  <c r="M71" i="73" s="1"/>
  <c r="L17" i="73"/>
  <c r="L71" i="73" s="1"/>
  <c r="K17" i="73"/>
  <c r="K71" i="73" s="1"/>
  <c r="J17" i="73"/>
  <c r="J71" i="73" s="1"/>
  <c r="I17" i="73"/>
  <c r="I71" i="73" s="1"/>
  <c r="H17" i="73"/>
  <c r="H71" i="73" s="1"/>
  <c r="G17" i="73"/>
  <c r="G71" i="73" s="1"/>
  <c r="F17" i="73"/>
  <c r="F71" i="73" s="1"/>
  <c r="E17" i="73"/>
  <c r="E71" i="73" s="1"/>
  <c r="D17" i="73"/>
  <c r="D71" i="73" s="1"/>
  <c r="CY9" i="73"/>
  <c r="CY10" i="73" s="1"/>
  <c r="CX9" i="73"/>
  <c r="CX10" i="73" s="1"/>
  <c r="CW9" i="73"/>
  <c r="CW77" i="73" s="1"/>
  <c r="CV9" i="73"/>
  <c r="CV10" i="73" s="1"/>
  <c r="CU9" i="73"/>
  <c r="CU10" i="73" s="1"/>
  <c r="CT9" i="73"/>
  <c r="CT10" i="73" s="1"/>
  <c r="CS9" i="73"/>
  <c r="CR9" i="73"/>
  <c r="CR10" i="73" s="1"/>
  <c r="CQ9" i="73"/>
  <c r="CQ10" i="73" s="1"/>
  <c r="CP9" i="73"/>
  <c r="CP10" i="73" s="1"/>
  <c r="CO9" i="73"/>
  <c r="CN9" i="73"/>
  <c r="CN10" i="73" s="1"/>
  <c r="CM9" i="73"/>
  <c r="CM10" i="73" s="1"/>
  <c r="CL9" i="73"/>
  <c r="CL10" i="73" s="1"/>
  <c r="CK9" i="73"/>
  <c r="CK77" i="73" s="1"/>
  <c r="CJ9" i="73"/>
  <c r="CJ10" i="73" s="1"/>
  <c r="CI9" i="73"/>
  <c r="CI72" i="73" s="1"/>
  <c r="CH9" i="73"/>
  <c r="CH10" i="73" s="1"/>
  <c r="CG9" i="73"/>
  <c r="CG77" i="73" s="1"/>
  <c r="CF9" i="73"/>
  <c r="CF10" i="73" s="1"/>
  <c r="CE9" i="73"/>
  <c r="CE10" i="73" s="1"/>
  <c r="CD9" i="73"/>
  <c r="CD10" i="73" s="1"/>
  <c r="CC9" i="73"/>
  <c r="CB9" i="73"/>
  <c r="CB10" i="73" s="1"/>
  <c r="CA9" i="73"/>
  <c r="CA10" i="73" s="1"/>
  <c r="BZ9" i="73"/>
  <c r="BZ10" i="73" s="1"/>
  <c r="BY9" i="73"/>
  <c r="BX9" i="73"/>
  <c r="BX10" i="73" s="1"/>
  <c r="BW9" i="73"/>
  <c r="BW10" i="73" s="1"/>
  <c r="BV9" i="73"/>
  <c r="BV10" i="73" s="1"/>
  <c r="BU9" i="73"/>
  <c r="BU77" i="73" s="1"/>
  <c r="BT9" i="73"/>
  <c r="BT10" i="73" s="1"/>
  <c r="BS9" i="73"/>
  <c r="BS10" i="73" s="1"/>
  <c r="BR9" i="73"/>
  <c r="BR10" i="73" s="1"/>
  <c r="BQ9" i="73"/>
  <c r="BQ77" i="73" s="1"/>
  <c r="BP9" i="73"/>
  <c r="BP10" i="73" s="1"/>
  <c r="BO9" i="73"/>
  <c r="BO10" i="73" s="1"/>
  <c r="BN9" i="73"/>
  <c r="BN10" i="73" s="1"/>
  <c r="BM9" i="73"/>
  <c r="BL9" i="73"/>
  <c r="BL10" i="73" s="1"/>
  <c r="BK9" i="73"/>
  <c r="BK10" i="73" s="1"/>
  <c r="BJ9" i="73"/>
  <c r="BJ10" i="73" s="1"/>
  <c r="BI9" i="73"/>
  <c r="BH9" i="73"/>
  <c r="BH10" i="73" s="1"/>
  <c r="BG9" i="73"/>
  <c r="BG10" i="73" s="1"/>
  <c r="BF9" i="73"/>
  <c r="BF10" i="73" s="1"/>
  <c r="BE9" i="73"/>
  <c r="BE77" i="73" s="1"/>
  <c r="BD9" i="73"/>
  <c r="BD10" i="73" s="1"/>
  <c r="BC9" i="73"/>
  <c r="BC72" i="73" s="1"/>
  <c r="BB9" i="73"/>
  <c r="BB10" i="73" s="1"/>
  <c r="BA9" i="73"/>
  <c r="BA77" i="73" s="1"/>
  <c r="AZ9" i="73"/>
  <c r="AZ10" i="73" s="1"/>
  <c r="AY9" i="73"/>
  <c r="AY10" i="73" s="1"/>
  <c r="AX9" i="73"/>
  <c r="AX10" i="73" s="1"/>
  <c r="AW9" i="73"/>
  <c r="AV9" i="73"/>
  <c r="AV10" i="73" s="1"/>
  <c r="AU9" i="73"/>
  <c r="AU10" i="73" s="1"/>
  <c r="AT9" i="73"/>
  <c r="AT10" i="73" s="1"/>
  <c r="AS9" i="73"/>
  <c r="AR9" i="73"/>
  <c r="AR10" i="73" s="1"/>
  <c r="AQ9" i="73"/>
  <c r="AQ10" i="73" s="1"/>
  <c r="AP9" i="73"/>
  <c r="AP10" i="73" s="1"/>
  <c r="AO9" i="73"/>
  <c r="AO77" i="73" s="1"/>
  <c r="AN9" i="73"/>
  <c r="AN10" i="73" s="1"/>
  <c r="AM9" i="73"/>
  <c r="AM10" i="73" s="1"/>
  <c r="AL9" i="73"/>
  <c r="AL10" i="73" s="1"/>
  <c r="AK9" i="73"/>
  <c r="AK77" i="73" s="1"/>
  <c r="AJ9" i="73"/>
  <c r="AJ10" i="73" s="1"/>
  <c r="AI9" i="73"/>
  <c r="AI10" i="73" s="1"/>
  <c r="AH9" i="73"/>
  <c r="AH10" i="73" s="1"/>
  <c r="AG9" i="73"/>
  <c r="AF9" i="73"/>
  <c r="AF10" i="73" s="1"/>
  <c r="AE9" i="73"/>
  <c r="AE10" i="73" s="1"/>
  <c r="AD9" i="73"/>
  <c r="AD10" i="73" s="1"/>
  <c r="AC9" i="73"/>
  <c r="AB9" i="73"/>
  <c r="AB10" i="73" s="1"/>
  <c r="AA9" i="73"/>
  <c r="AA10" i="73" s="1"/>
  <c r="Z9" i="73"/>
  <c r="Z10" i="73" s="1"/>
  <c r="Y9" i="73"/>
  <c r="Y77" i="73" s="1"/>
  <c r="X9" i="73"/>
  <c r="X10" i="73" s="1"/>
  <c r="W9" i="73"/>
  <c r="W10" i="73" s="1"/>
  <c r="V9" i="73"/>
  <c r="V10" i="73" s="1"/>
  <c r="U9" i="73"/>
  <c r="U77" i="73" s="1"/>
  <c r="T9" i="73"/>
  <c r="T10" i="73" s="1"/>
  <c r="S9" i="73"/>
  <c r="S10" i="73" s="1"/>
  <c r="R9" i="73"/>
  <c r="R10" i="73" s="1"/>
  <c r="Q9" i="73"/>
  <c r="P9" i="73"/>
  <c r="P10" i="73" s="1"/>
  <c r="O9" i="73"/>
  <c r="O10" i="73" s="1"/>
  <c r="N9" i="73"/>
  <c r="N10" i="73" s="1"/>
  <c r="M9" i="73"/>
  <c r="L9" i="73"/>
  <c r="L10" i="73" s="1"/>
  <c r="K9" i="73"/>
  <c r="K10" i="73" s="1"/>
  <c r="J9" i="73"/>
  <c r="J10" i="73" s="1"/>
  <c r="I9" i="73"/>
  <c r="I77" i="73" s="1"/>
  <c r="H9" i="73"/>
  <c r="H70" i="73" s="1"/>
  <c r="G9" i="73"/>
  <c r="G10" i="73" s="1"/>
  <c r="F9" i="73"/>
  <c r="F10" i="73" s="1"/>
  <c r="E9" i="73"/>
  <c r="E77" i="73" s="1"/>
  <c r="D9" i="73"/>
  <c r="D70" i="73" s="1"/>
  <c r="CY8" i="73"/>
  <c r="CX8" i="73"/>
  <c r="CW8" i="73"/>
  <c r="CV8" i="73"/>
  <c r="CU8" i="73"/>
  <c r="CT8" i="73"/>
  <c r="CS8" i="73"/>
  <c r="CR8" i="73"/>
  <c r="CQ8" i="73"/>
  <c r="CP8" i="73"/>
  <c r="CO8" i="73"/>
  <c r="CN8" i="73"/>
  <c r="CM8" i="73"/>
  <c r="CL8" i="73"/>
  <c r="CK8" i="73"/>
  <c r="CJ8" i="73"/>
  <c r="CI8" i="73"/>
  <c r="CH8" i="73"/>
  <c r="CG8" i="73"/>
  <c r="CF8" i="73"/>
  <c r="CE8" i="73"/>
  <c r="CD8" i="73"/>
  <c r="CC8" i="73"/>
  <c r="CB8" i="73"/>
  <c r="CA8" i="73"/>
  <c r="BZ8" i="73"/>
  <c r="BY8" i="73"/>
  <c r="BX8" i="73"/>
  <c r="BW8" i="73"/>
  <c r="BV8" i="73"/>
  <c r="BU8" i="73"/>
  <c r="BT8" i="73"/>
  <c r="BS8" i="73"/>
  <c r="BR8" i="73"/>
  <c r="BQ8" i="73"/>
  <c r="BP8" i="73"/>
  <c r="BO8" i="73"/>
  <c r="BN8" i="73"/>
  <c r="BM8" i="73"/>
  <c r="BL8" i="73"/>
  <c r="BK8" i="73"/>
  <c r="BJ8" i="73"/>
  <c r="BI8" i="73"/>
  <c r="BH8" i="73"/>
  <c r="BG8" i="73"/>
  <c r="BF8" i="73"/>
  <c r="BE8" i="73"/>
  <c r="BD8" i="73"/>
  <c r="BC8" i="73"/>
  <c r="BB8" i="73"/>
  <c r="BA8" i="73"/>
  <c r="AZ8" i="73"/>
  <c r="AY8" i="73"/>
  <c r="AX8" i="73"/>
  <c r="AW8" i="73"/>
  <c r="AV8" i="73"/>
  <c r="AU8" i="73"/>
  <c r="AT8" i="73"/>
  <c r="AS8" i="73"/>
  <c r="AR8" i="73"/>
  <c r="AQ8" i="73"/>
  <c r="AP8" i="73"/>
  <c r="AO8" i="73"/>
  <c r="AN8" i="73"/>
  <c r="AM8" i="73"/>
  <c r="AL8" i="73"/>
  <c r="AK8" i="73"/>
  <c r="AJ8" i="73"/>
  <c r="AI8" i="73"/>
  <c r="AH8" i="73"/>
  <c r="AG8" i="73"/>
  <c r="AF8" i="73"/>
  <c r="AE8" i="73"/>
  <c r="AD8" i="73"/>
  <c r="AC8" i="73"/>
  <c r="AB8" i="73"/>
  <c r="AA8" i="73"/>
  <c r="Z8" i="73"/>
  <c r="Y8" i="73"/>
  <c r="X8" i="73"/>
  <c r="W8" i="73"/>
  <c r="V8" i="73"/>
  <c r="U8" i="73"/>
  <c r="T8" i="73"/>
  <c r="S8" i="73"/>
  <c r="R8" i="73"/>
  <c r="Q8" i="73"/>
  <c r="P8" i="73"/>
  <c r="O8" i="73"/>
  <c r="N8" i="73"/>
  <c r="M8" i="73"/>
  <c r="L8" i="73"/>
  <c r="K8" i="73"/>
  <c r="J8" i="73"/>
  <c r="I8" i="73"/>
  <c r="H8" i="73"/>
  <c r="G8" i="73"/>
  <c r="F8" i="73"/>
  <c r="E8" i="73"/>
  <c r="D8" i="73"/>
  <c r="AC132" i="78" l="1"/>
  <c r="AC21" i="78"/>
  <c r="AB21" i="78"/>
  <c r="AB132" i="78"/>
  <c r="AA21" i="78"/>
  <c r="AA132" i="78"/>
  <c r="Z132" i="78"/>
  <c r="Z21" i="78"/>
  <c r="Y132" i="78"/>
  <c r="Y21" i="78"/>
  <c r="X21" i="78"/>
  <c r="X132" i="78"/>
  <c r="W21" i="78"/>
  <c r="W132" i="78"/>
  <c r="V132" i="78"/>
  <c r="V21" i="78"/>
  <c r="U21" i="78"/>
  <c r="U132" i="78"/>
  <c r="T21" i="78"/>
  <c r="T132" i="78"/>
  <c r="S21" i="78"/>
  <c r="S132" i="78"/>
  <c r="R21" i="78"/>
  <c r="R132" i="78"/>
  <c r="P132" i="78"/>
  <c r="P21" i="78"/>
  <c r="O21" i="78"/>
  <c r="O132" i="78"/>
  <c r="N132" i="78"/>
  <c r="N21" i="78"/>
  <c r="M21" i="78"/>
  <c r="M132" i="78"/>
  <c r="L132" i="78"/>
  <c r="L21" i="78"/>
  <c r="K21" i="78"/>
  <c r="K132" i="78"/>
  <c r="J112" i="78"/>
  <c r="H97" i="78"/>
  <c r="BT72" i="74"/>
  <c r="BT75" i="74" s="1"/>
  <c r="BB72" i="74"/>
  <c r="BB75" i="74" s="1"/>
  <c r="CW74" i="74"/>
  <c r="CT74" i="74"/>
  <c r="CS74" i="74"/>
  <c r="AO74" i="74"/>
  <c r="AN74" i="74"/>
  <c r="AM74" i="74"/>
  <c r="AL74" i="74"/>
  <c r="AK74" i="74"/>
  <c r="CW74" i="73"/>
  <c r="CY41" i="74"/>
  <c r="CY44" i="74"/>
  <c r="CY43" i="74"/>
  <c r="CY42" i="74"/>
  <c r="CY40" i="74"/>
  <c r="CY45" i="74"/>
  <c r="CX45" i="74"/>
  <c r="CX44" i="74"/>
  <c r="CX42" i="74"/>
  <c r="CX41" i="74"/>
  <c r="CX43" i="74"/>
  <c r="CW44" i="74"/>
  <c r="CW45" i="74"/>
  <c r="CW42" i="74"/>
  <c r="CW43" i="74"/>
  <c r="CW41" i="74"/>
  <c r="CV43" i="74"/>
  <c r="CV45" i="74"/>
  <c r="CV41" i="74"/>
  <c r="CV42" i="74"/>
  <c r="CV44" i="74"/>
  <c r="CU41" i="74"/>
  <c r="CU45" i="74"/>
  <c r="CU42" i="74"/>
  <c r="CU44" i="74"/>
  <c r="CU43" i="74"/>
  <c r="CT42" i="74"/>
  <c r="CT44" i="74"/>
  <c r="CT41" i="74"/>
  <c r="CT40" i="74"/>
  <c r="CT45" i="74"/>
  <c r="CT43" i="74"/>
  <c r="CS42" i="74"/>
  <c r="CS44" i="74"/>
  <c r="CS43" i="74"/>
  <c r="CS41" i="74"/>
  <c r="CS45" i="74"/>
  <c r="CR44" i="74"/>
  <c r="CR43" i="74"/>
  <c r="CR42" i="74"/>
  <c r="CR41" i="74"/>
  <c r="CR45" i="74"/>
  <c r="CQ44" i="74"/>
  <c r="CQ45" i="74"/>
  <c r="CQ41" i="74"/>
  <c r="CQ43" i="74"/>
  <c r="CQ42" i="74"/>
  <c r="CP44" i="74"/>
  <c r="CP43" i="74"/>
  <c r="CP42" i="74"/>
  <c r="CP45" i="74"/>
  <c r="CP41" i="74"/>
  <c r="CO42" i="74"/>
  <c r="CO45" i="74"/>
  <c r="CO44" i="74"/>
  <c r="CO41" i="74"/>
  <c r="CO43" i="74"/>
  <c r="CN42" i="74"/>
  <c r="CN45" i="74"/>
  <c r="CN44" i="74"/>
  <c r="CN43" i="74"/>
  <c r="CN41" i="74"/>
  <c r="CM42" i="74"/>
  <c r="CM41" i="74"/>
  <c r="CM44" i="74"/>
  <c r="CM45" i="74"/>
  <c r="CM43" i="74"/>
  <c r="CL42" i="74"/>
  <c r="CL45" i="74"/>
  <c r="CL41" i="74"/>
  <c r="CL44" i="74"/>
  <c r="CL43" i="74"/>
  <c r="CK42" i="74"/>
  <c r="CK41" i="74"/>
  <c r="CK45" i="74"/>
  <c r="CK43" i="74"/>
  <c r="CK44" i="74"/>
  <c r="CJ42" i="74"/>
  <c r="CJ41" i="74"/>
  <c r="CJ43" i="74"/>
  <c r="CJ45" i="74"/>
  <c r="CJ44" i="74"/>
  <c r="CI45" i="74"/>
  <c r="CI41" i="74"/>
  <c r="CI43" i="74"/>
  <c r="CI44" i="74"/>
  <c r="CI42" i="74"/>
  <c r="CH42" i="74"/>
  <c r="CH40" i="74"/>
  <c r="CH41" i="74"/>
  <c r="CH43" i="74"/>
  <c r="CH45" i="74"/>
  <c r="CH44" i="74"/>
  <c r="CG40" i="74"/>
  <c r="CG41" i="74"/>
  <c r="CG44" i="74"/>
  <c r="CG43" i="74"/>
  <c r="CG42" i="74"/>
  <c r="CG45" i="74"/>
  <c r="CF41" i="74"/>
  <c r="CF42" i="74"/>
  <c r="CF43" i="74"/>
  <c r="CF45" i="74"/>
  <c r="CF44" i="74"/>
  <c r="CE41" i="74"/>
  <c r="CE44" i="74"/>
  <c r="CE45" i="74"/>
  <c r="CE42" i="74"/>
  <c r="CE43" i="74"/>
  <c r="CD43" i="74"/>
  <c r="CD42" i="74"/>
  <c r="CD45" i="74"/>
  <c r="CD44" i="74"/>
  <c r="CD41" i="74"/>
  <c r="CC42" i="74"/>
  <c r="CC43" i="74"/>
  <c r="CC45" i="74"/>
  <c r="CC44" i="74"/>
  <c r="CC41" i="74"/>
  <c r="CB42" i="74"/>
  <c r="CB40" i="74"/>
  <c r="CB43" i="74"/>
  <c r="CB44" i="74"/>
  <c r="CB45" i="74"/>
  <c r="CB41" i="74"/>
  <c r="CA43" i="74"/>
  <c r="CA44" i="74"/>
  <c r="CA42" i="74"/>
  <c r="CA45" i="74"/>
  <c r="CA41" i="74"/>
  <c r="BZ43" i="74"/>
  <c r="BZ44" i="74"/>
  <c r="BZ42" i="74"/>
  <c r="BZ45" i="74"/>
  <c r="BZ41" i="74"/>
  <c r="BY44" i="74"/>
  <c r="BY42" i="74"/>
  <c r="BY45" i="74"/>
  <c r="BY41" i="74"/>
  <c r="BY43" i="74"/>
  <c r="BX45" i="74"/>
  <c r="BX42" i="74"/>
  <c r="BX41" i="74"/>
  <c r="BX44" i="74"/>
  <c r="BX43" i="74"/>
  <c r="BW44" i="74"/>
  <c r="BW41" i="74"/>
  <c r="BW43" i="74"/>
  <c r="BW42" i="74"/>
  <c r="BW45" i="74"/>
  <c r="BV45" i="74"/>
  <c r="BV44" i="74"/>
  <c r="BV41" i="74"/>
  <c r="BV42" i="74"/>
  <c r="BV43" i="74"/>
  <c r="BU44" i="74"/>
  <c r="BU41" i="74"/>
  <c r="BU42" i="74"/>
  <c r="BU45" i="74"/>
  <c r="BU43" i="74"/>
  <c r="BT44" i="74"/>
  <c r="BT42" i="74"/>
  <c r="BT41" i="74"/>
  <c r="BT43" i="74"/>
  <c r="BT45" i="74"/>
  <c r="BS42" i="74"/>
  <c r="BS43" i="74"/>
  <c r="BS44" i="74"/>
  <c r="BS41" i="74"/>
  <c r="BS45" i="74"/>
  <c r="BR45" i="74"/>
  <c r="BR44" i="74"/>
  <c r="BR43" i="74"/>
  <c r="BR41" i="74"/>
  <c r="BR42" i="74"/>
  <c r="BQ41" i="74"/>
  <c r="BQ43" i="74"/>
  <c r="BQ42" i="74"/>
  <c r="BQ44" i="74"/>
  <c r="BQ45" i="74"/>
  <c r="BP44" i="74"/>
  <c r="BP43" i="74"/>
  <c r="BP41" i="74"/>
  <c r="BP45" i="74"/>
  <c r="BP42" i="74"/>
  <c r="BO44" i="74"/>
  <c r="BO41" i="74"/>
  <c r="BO43" i="74"/>
  <c r="BO45" i="74"/>
  <c r="BO42" i="74"/>
  <c r="BN44" i="74"/>
  <c r="BN41" i="74"/>
  <c r="BN43" i="74"/>
  <c r="BN45" i="74"/>
  <c r="BN42" i="74"/>
  <c r="BM45" i="74"/>
  <c r="BM44" i="74"/>
  <c r="BM41" i="74"/>
  <c r="BM43" i="74"/>
  <c r="BM42" i="74"/>
  <c r="BL41" i="74"/>
  <c r="BL42" i="74"/>
  <c r="BL45" i="74"/>
  <c r="BL44" i="74"/>
  <c r="BL43" i="74"/>
  <c r="BK42" i="74"/>
  <c r="BK41" i="74"/>
  <c r="BK44" i="74"/>
  <c r="BK43" i="74"/>
  <c r="BK45" i="74"/>
  <c r="BJ44" i="74"/>
  <c r="BJ43" i="74"/>
  <c r="BJ45" i="74"/>
  <c r="BJ42" i="74"/>
  <c r="BJ41" i="74"/>
  <c r="BI43" i="74"/>
  <c r="BI44" i="74"/>
  <c r="BI42" i="74"/>
  <c r="BI41" i="74"/>
  <c r="BI45" i="74"/>
  <c r="BH45" i="74"/>
  <c r="BH42" i="74"/>
  <c r="BH41" i="74"/>
  <c r="BH43" i="74"/>
  <c r="BH44" i="74"/>
  <c r="BG41" i="74"/>
  <c r="BG42" i="74"/>
  <c r="BG43" i="74"/>
  <c r="BG45" i="74"/>
  <c r="BG44" i="74"/>
  <c r="BF45" i="74"/>
  <c r="BF41" i="74"/>
  <c r="BF44" i="74"/>
  <c r="BF43" i="74"/>
  <c r="BF42" i="74"/>
  <c r="BE41" i="74"/>
  <c r="BE44" i="74"/>
  <c r="BE45" i="74"/>
  <c r="BE43" i="74"/>
  <c r="BE42" i="74"/>
  <c r="BD42" i="74"/>
  <c r="BD43" i="74"/>
  <c r="BD45" i="74"/>
  <c r="BD41" i="74"/>
  <c r="BD44" i="74"/>
  <c r="BC45" i="74"/>
  <c r="BC42" i="74"/>
  <c r="BC44" i="74"/>
  <c r="BC43" i="74"/>
  <c r="BC41" i="74"/>
  <c r="BB43" i="74"/>
  <c r="BB44" i="74"/>
  <c r="BB41" i="74"/>
  <c r="BB42" i="74"/>
  <c r="BB45" i="74"/>
  <c r="BA43" i="74"/>
  <c r="BA41" i="74"/>
  <c r="BA44" i="74"/>
  <c r="BA42" i="74"/>
  <c r="BA45" i="74"/>
  <c r="AZ45" i="74"/>
  <c r="AZ41" i="74"/>
  <c r="AZ44" i="74"/>
  <c r="AZ43" i="74"/>
  <c r="AZ42" i="74"/>
  <c r="AY45" i="74"/>
  <c r="AY43" i="74"/>
  <c r="AY42" i="74"/>
  <c r="AY41" i="74"/>
  <c r="AY44" i="74"/>
  <c r="AX42" i="74"/>
  <c r="AX44" i="74"/>
  <c r="AX41" i="74"/>
  <c r="AX45" i="74"/>
  <c r="AX43" i="74"/>
  <c r="AW42" i="74"/>
  <c r="AW44" i="74"/>
  <c r="AW41" i="74"/>
  <c r="AW43" i="74"/>
  <c r="AW45" i="74"/>
  <c r="AV42" i="74"/>
  <c r="AV41" i="74"/>
  <c r="AV45" i="74"/>
  <c r="AV43" i="74"/>
  <c r="AV44" i="74"/>
  <c r="AU42" i="74"/>
  <c r="AU45" i="74"/>
  <c r="AU44" i="74"/>
  <c r="AU43" i="74"/>
  <c r="AU41" i="74"/>
  <c r="AT44" i="74"/>
  <c r="AT43" i="74"/>
  <c r="AT45" i="74"/>
  <c r="AT42" i="74"/>
  <c r="AT41" i="74"/>
  <c r="AS44" i="74"/>
  <c r="AS41" i="74"/>
  <c r="AS42" i="74"/>
  <c r="AS45" i="74"/>
  <c r="AS43" i="74"/>
  <c r="AR42" i="74"/>
  <c r="AR45" i="74"/>
  <c r="AR44" i="74"/>
  <c r="AR41" i="74"/>
  <c r="AR43" i="74"/>
  <c r="AQ42" i="74"/>
  <c r="AQ43" i="74"/>
  <c r="AQ41" i="74"/>
  <c r="AQ45" i="74"/>
  <c r="AQ44" i="74"/>
  <c r="AP43" i="74"/>
  <c r="AP41" i="74"/>
  <c r="AP44" i="74"/>
  <c r="AP42" i="74"/>
  <c r="AP45" i="74"/>
  <c r="AO45" i="74"/>
  <c r="AO42" i="74"/>
  <c r="AO44" i="74"/>
  <c r="AO41" i="74"/>
  <c r="AO43" i="74"/>
  <c r="AN45" i="74"/>
  <c r="AN44" i="74"/>
  <c r="AN42" i="74"/>
  <c r="AN43" i="74"/>
  <c r="AN41" i="74"/>
  <c r="AM41" i="74"/>
  <c r="AM43" i="74"/>
  <c r="AM45" i="74"/>
  <c r="AM42" i="74"/>
  <c r="AM44" i="74"/>
  <c r="AL43" i="74"/>
  <c r="AL44" i="74"/>
  <c r="AL45" i="74"/>
  <c r="AL41" i="74"/>
  <c r="AL42" i="74"/>
  <c r="AK41" i="74"/>
  <c r="AK44" i="74"/>
  <c r="AK42" i="74"/>
  <c r="AK43" i="74"/>
  <c r="AK45" i="74"/>
  <c r="AJ44" i="74"/>
  <c r="AJ43" i="74"/>
  <c r="AJ42" i="74"/>
  <c r="AJ41" i="74"/>
  <c r="AJ45" i="74"/>
  <c r="AI43" i="74"/>
  <c r="AI42" i="74"/>
  <c r="AI45" i="74"/>
  <c r="AI44" i="74"/>
  <c r="AI41" i="74"/>
  <c r="AH44" i="74"/>
  <c r="AH42" i="74"/>
  <c r="AH43" i="74"/>
  <c r="AH41" i="74"/>
  <c r="AH45" i="74"/>
  <c r="AG42" i="74"/>
  <c r="AG41" i="74"/>
  <c r="AG43" i="74"/>
  <c r="AG44" i="74"/>
  <c r="AG45" i="74"/>
  <c r="AF45" i="74"/>
  <c r="AF42" i="74"/>
  <c r="AF41" i="74"/>
  <c r="AF44" i="74"/>
  <c r="AF43" i="74"/>
  <c r="AE43" i="74"/>
  <c r="AE45" i="74"/>
  <c r="AE42" i="74"/>
  <c r="AE41" i="74"/>
  <c r="AE44" i="74"/>
  <c r="AD41" i="74"/>
  <c r="AD43" i="74"/>
  <c r="AD42" i="74"/>
  <c r="AD45" i="74"/>
  <c r="AD44" i="74"/>
  <c r="AC41" i="74"/>
  <c r="AC45" i="74"/>
  <c r="AC43" i="74"/>
  <c r="AC42" i="74"/>
  <c r="AC44" i="74"/>
  <c r="AB44" i="74"/>
  <c r="AB45" i="74"/>
  <c r="AB41" i="74"/>
  <c r="AB43" i="74"/>
  <c r="AB42" i="74"/>
  <c r="AA44" i="74"/>
  <c r="AA41" i="74"/>
  <c r="AA45" i="74"/>
  <c r="AA42" i="74"/>
  <c r="AA43" i="74"/>
  <c r="Z44" i="74"/>
  <c r="Z41" i="74"/>
  <c r="Z45" i="74"/>
  <c r="Z43" i="74"/>
  <c r="Z42" i="74"/>
  <c r="Y45" i="74"/>
  <c r="Y42" i="74"/>
  <c r="Y44" i="74"/>
  <c r="Y43" i="74"/>
  <c r="Y41" i="74"/>
  <c r="X44" i="74"/>
  <c r="X45" i="74"/>
  <c r="X43" i="74"/>
  <c r="X41" i="74"/>
  <c r="X42" i="74"/>
  <c r="W44" i="74"/>
  <c r="W41" i="74"/>
  <c r="W45" i="74"/>
  <c r="W42" i="74"/>
  <c r="W43" i="74"/>
  <c r="V44" i="74"/>
  <c r="V42" i="74"/>
  <c r="V45" i="74"/>
  <c r="V43" i="74"/>
  <c r="V41" i="74"/>
  <c r="U44" i="74"/>
  <c r="U43" i="74"/>
  <c r="U41" i="74"/>
  <c r="U42" i="74"/>
  <c r="T43" i="74"/>
  <c r="T42" i="74"/>
  <c r="T41" i="74"/>
  <c r="T44" i="74"/>
  <c r="S43" i="74"/>
  <c r="S42" i="74"/>
  <c r="S41" i="74"/>
  <c r="S44" i="74"/>
  <c r="R42" i="74"/>
  <c r="R43" i="74"/>
  <c r="R41" i="74"/>
  <c r="R44" i="74"/>
  <c r="Q44" i="74"/>
  <c r="Q42" i="74"/>
  <c r="Q43" i="74"/>
  <c r="Q41" i="74"/>
  <c r="P41" i="74"/>
  <c r="P43" i="74"/>
  <c r="P42" i="74"/>
  <c r="P44" i="74"/>
  <c r="O41" i="74"/>
  <c r="O43" i="74"/>
  <c r="O42" i="74"/>
  <c r="O44" i="74"/>
  <c r="N41" i="74"/>
  <c r="N43" i="74"/>
  <c r="N42" i="74"/>
  <c r="N44" i="74"/>
  <c r="M44" i="74"/>
  <c r="M41" i="74"/>
  <c r="M42" i="74"/>
  <c r="M43" i="74"/>
  <c r="L43" i="74"/>
  <c r="L42" i="74"/>
  <c r="L41" i="74"/>
  <c r="L44" i="74"/>
  <c r="K43" i="74"/>
  <c r="K42" i="74"/>
  <c r="K41" i="74"/>
  <c r="K44" i="74"/>
  <c r="J43" i="74"/>
  <c r="J42" i="74"/>
  <c r="J44" i="74"/>
  <c r="J41" i="74"/>
  <c r="I43" i="74"/>
  <c r="I41" i="74"/>
  <c r="I44" i="74"/>
  <c r="I42" i="74"/>
  <c r="H44" i="74"/>
  <c r="H42" i="74"/>
  <c r="H43" i="74"/>
  <c r="H41" i="74"/>
  <c r="G44" i="74"/>
  <c r="G43" i="74"/>
  <c r="G42" i="74"/>
  <c r="G41" i="74"/>
  <c r="F42" i="74"/>
  <c r="F43" i="74"/>
  <c r="F44" i="74"/>
  <c r="F41" i="74"/>
  <c r="E44" i="74"/>
  <c r="E43" i="74"/>
  <c r="E41" i="74"/>
  <c r="E42" i="74"/>
  <c r="E45" i="74"/>
  <c r="CW77" i="74"/>
  <c r="CW10" i="74"/>
  <c r="X41" i="73"/>
  <c r="X42" i="73"/>
  <c r="Z40" i="73"/>
  <c r="Z44" i="73"/>
  <c r="AF41" i="73"/>
  <c r="AF42" i="73"/>
  <c r="AN42" i="73"/>
  <c r="AN41" i="73"/>
  <c r="AP40" i="73"/>
  <c r="AP44" i="73"/>
  <c r="AV41" i="73"/>
  <c r="AV44" i="73"/>
  <c r="AX40" i="73"/>
  <c r="AX44" i="73"/>
  <c r="BB40" i="73"/>
  <c r="BB42" i="73"/>
  <c r="BF44" i="73"/>
  <c r="BF40" i="73"/>
  <c r="BN42" i="73"/>
  <c r="BN40" i="73"/>
  <c r="BN44" i="73"/>
  <c r="BR40" i="73"/>
  <c r="BR42" i="73"/>
  <c r="BV44" i="73"/>
  <c r="BV40" i="73"/>
  <c r="BZ42" i="73"/>
  <c r="BZ40" i="73"/>
  <c r="CB42" i="73"/>
  <c r="CB41" i="73"/>
  <c r="CB44" i="73"/>
  <c r="CD40" i="73"/>
  <c r="CD44" i="73"/>
  <c r="CM43" i="73"/>
  <c r="CM40" i="73"/>
  <c r="CO45" i="73"/>
  <c r="CO43" i="73"/>
  <c r="CU40" i="73"/>
  <c r="CU41" i="73"/>
  <c r="CU43" i="73"/>
  <c r="Z77" i="74"/>
  <c r="Z70" i="74"/>
  <c r="Z73" i="74" s="1"/>
  <c r="Z10" i="74"/>
  <c r="AG77" i="74"/>
  <c r="AG70" i="74"/>
  <c r="AG73" i="74" s="1"/>
  <c r="BK77" i="74"/>
  <c r="BK70" i="74"/>
  <c r="BK73" i="74" s="1"/>
  <c r="CI77" i="74"/>
  <c r="CI70" i="74"/>
  <c r="CI73" i="74" s="1"/>
  <c r="CI10" i="74"/>
  <c r="F77" i="74"/>
  <c r="F70" i="74"/>
  <c r="F73" i="74" s="1"/>
  <c r="L77" i="74"/>
  <c r="L70" i="74"/>
  <c r="L73" i="74" s="1"/>
  <c r="R77" i="74"/>
  <c r="R70" i="74"/>
  <c r="R73" i="74" s="1"/>
  <c r="X77" i="74"/>
  <c r="X70" i="74"/>
  <c r="X73" i="74" s="1"/>
  <c r="AD77" i="74"/>
  <c r="AD70" i="74"/>
  <c r="AD73" i="74" s="1"/>
  <c r="AD10" i="74"/>
  <c r="AJ77" i="74"/>
  <c r="AJ70" i="74"/>
  <c r="AJ73" i="74" s="1"/>
  <c r="AJ10" i="74"/>
  <c r="AP77" i="74"/>
  <c r="AP70" i="74"/>
  <c r="AP73" i="74" s="1"/>
  <c r="AP10" i="74"/>
  <c r="AV77" i="74"/>
  <c r="AV70" i="74"/>
  <c r="AV73" i="74" s="1"/>
  <c r="AV10" i="74"/>
  <c r="BB77" i="74"/>
  <c r="BB70" i="74"/>
  <c r="BB73" i="74" s="1"/>
  <c r="BB10" i="74"/>
  <c r="BH77" i="74"/>
  <c r="BH70" i="74"/>
  <c r="BH73" i="74" s="1"/>
  <c r="BH10" i="74"/>
  <c r="BN77" i="74"/>
  <c r="BN70" i="74"/>
  <c r="BN73" i="74" s="1"/>
  <c r="BN10" i="74"/>
  <c r="BT77" i="74"/>
  <c r="BT70" i="74"/>
  <c r="BT73" i="74" s="1"/>
  <c r="BT76" i="74" s="1"/>
  <c r="BT10" i="74"/>
  <c r="BZ77" i="74"/>
  <c r="BZ70" i="74"/>
  <c r="BZ73" i="74" s="1"/>
  <c r="BZ10" i="74"/>
  <c r="CF77" i="74"/>
  <c r="CF70" i="74"/>
  <c r="CF73" i="74" s="1"/>
  <c r="CF10" i="74"/>
  <c r="CL77" i="74"/>
  <c r="CL70" i="74"/>
  <c r="CL73" i="74" s="1"/>
  <c r="CL72" i="74"/>
  <c r="CL75" i="74" s="1"/>
  <c r="CL10" i="74"/>
  <c r="CR77" i="74"/>
  <c r="CR70" i="74"/>
  <c r="CR73" i="74" s="1"/>
  <c r="CR10" i="74"/>
  <c r="CX77" i="74"/>
  <c r="CX70" i="74"/>
  <c r="CX73" i="74" s="1"/>
  <c r="CX10" i="74"/>
  <c r="AS72" i="74"/>
  <c r="AS75" i="74" s="1"/>
  <c r="G77" i="74"/>
  <c r="G70" i="74"/>
  <c r="G73" i="74" s="1"/>
  <c r="G10" i="74"/>
  <c r="M77" i="74"/>
  <c r="M70" i="74"/>
  <c r="M73" i="74" s="1"/>
  <c r="M10" i="74"/>
  <c r="S77" i="74"/>
  <c r="S70" i="74"/>
  <c r="S73" i="74" s="1"/>
  <c r="S10" i="74"/>
  <c r="Y70" i="74"/>
  <c r="Y73" i="74" s="1"/>
  <c r="Y77" i="74"/>
  <c r="Y10" i="74"/>
  <c r="AE77" i="74"/>
  <c r="AE70" i="74"/>
  <c r="AE73" i="74" s="1"/>
  <c r="AE10" i="74"/>
  <c r="AK77" i="74"/>
  <c r="AK70" i="74"/>
  <c r="AK73" i="74" s="1"/>
  <c r="AK10" i="74"/>
  <c r="AQ77" i="74"/>
  <c r="AQ70" i="74"/>
  <c r="AQ73" i="74" s="1"/>
  <c r="AQ10" i="74"/>
  <c r="AW77" i="74"/>
  <c r="AW70" i="74"/>
  <c r="AW73" i="74" s="1"/>
  <c r="AW10" i="74"/>
  <c r="BC77" i="74"/>
  <c r="BC70" i="74"/>
  <c r="BC73" i="74" s="1"/>
  <c r="BC10" i="74"/>
  <c r="BI77" i="74"/>
  <c r="BI70" i="74"/>
  <c r="BI73" i="74" s="1"/>
  <c r="BI10" i="74"/>
  <c r="BO70" i="74"/>
  <c r="BO73" i="74" s="1"/>
  <c r="BO77" i="74"/>
  <c r="BO10" i="74"/>
  <c r="BU77" i="74"/>
  <c r="BU70" i="74"/>
  <c r="BU73" i="74" s="1"/>
  <c r="BU10" i="74"/>
  <c r="CA77" i="74"/>
  <c r="CA70" i="74"/>
  <c r="CA73" i="74" s="1"/>
  <c r="CA10" i="74"/>
  <c r="CG77" i="74"/>
  <c r="CG70" i="74"/>
  <c r="CG73" i="74" s="1"/>
  <c r="CG10" i="74"/>
  <c r="CM77" i="74"/>
  <c r="CM70" i="74"/>
  <c r="CM73" i="74" s="1"/>
  <c r="CM10" i="74"/>
  <c r="CS77" i="74"/>
  <c r="CS70" i="74"/>
  <c r="CS73" i="74" s="1"/>
  <c r="CS10" i="74"/>
  <c r="CY77" i="74"/>
  <c r="CY70" i="74"/>
  <c r="CY73" i="74" s="1"/>
  <c r="CY10" i="74"/>
  <c r="AG10" i="74"/>
  <c r="N77" i="74"/>
  <c r="N70" i="74"/>
  <c r="N73" i="74" s="1"/>
  <c r="N10" i="74"/>
  <c r="AF77" i="74"/>
  <c r="AF70" i="74"/>
  <c r="AF73" i="74" s="1"/>
  <c r="AF10" i="74"/>
  <c r="AX77" i="74"/>
  <c r="AX70" i="74"/>
  <c r="AX73" i="74" s="1"/>
  <c r="AX10" i="74"/>
  <c r="BJ77" i="74"/>
  <c r="BJ70" i="74"/>
  <c r="BJ73" i="74" s="1"/>
  <c r="BJ10" i="74"/>
  <c r="BP77" i="74"/>
  <c r="BP70" i="74"/>
  <c r="BP73" i="74" s="1"/>
  <c r="BP10" i="74"/>
  <c r="BV77" i="74"/>
  <c r="BV70" i="74"/>
  <c r="BV73" i="74" s="1"/>
  <c r="BV10" i="74"/>
  <c r="CB77" i="74"/>
  <c r="CB70" i="74"/>
  <c r="CB73" i="74" s="1"/>
  <c r="CB10" i="74"/>
  <c r="CH77" i="74"/>
  <c r="CH70" i="74"/>
  <c r="CH73" i="74" s="1"/>
  <c r="CH10" i="74"/>
  <c r="CN77" i="74"/>
  <c r="CN70" i="74"/>
  <c r="CN73" i="74" s="1"/>
  <c r="CN10" i="74"/>
  <c r="AL77" i="74"/>
  <c r="AL70" i="74"/>
  <c r="AL73" i="74" s="1"/>
  <c r="AL10" i="74"/>
  <c r="BD77" i="74"/>
  <c r="BD70" i="74"/>
  <c r="BD73" i="74" s="1"/>
  <c r="BD10" i="74"/>
  <c r="CT77" i="74"/>
  <c r="CT70" i="74"/>
  <c r="CT73" i="74" s="1"/>
  <c r="CT10" i="74"/>
  <c r="AA77" i="74"/>
  <c r="AA70" i="74"/>
  <c r="AA73" i="74" s="1"/>
  <c r="AY77" i="74"/>
  <c r="AY70" i="74"/>
  <c r="AY73" i="74" s="1"/>
  <c r="BW77" i="74"/>
  <c r="BW70" i="74"/>
  <c r="BW73" i="74" s="1"/>
  <c r="R72" i="74"/>
  <c r="R75" i="74" s="1"/>
  <c r="R76" i="74" s="1"/>
  <c r="BB76" i="74"/>
  <c r="H77" i="74"/>
  <c r="H70" i="74"/>
  <c r="H73" i="74" s="1"/>
  <c r="H10" i="74"/>
  <c r="O77" i="74"/>
  <c r="O70" i="74"/>
  <c r="O73" i="74" s="1"/>
  <c r="AM77" i="74"/>
  <c r="AM70" i="74"/>
  <c r="AM73" i="74" s="1"/>
  <c r="BE77" i="74"/>
  <c r="BE70" i="74"/>
  <c r="BE73" i="74" s="1"/>
  <c r="CC77" i="74"/>
  <c r="CC70" i="74"/>
  <c r="CC73" i="74" s="1"/>
  <c r="CU77" i="74"/>
  <c r="CU70" i="74"/>
  <c r="CU73" i="74" s="1"/>
  <c r="AA10" i="74"/>
  <c r="BK10" i="74"/>
  <c r="CU10" i="74"/>
  <c r="T77" i="74"/>
  <c r="T70" i="74"/>
  <c r="T73" i="74" s="1"/>
  <c r="T10" i="74"/>
  <c r="AR77" i="74"/>
  <c r="AR70" i="74"/>
  <c r="AR73" i="74" s="1"/>
  <c r="AR10" i="74"/>
  <c r="I77" i="74"/>
  <c r="I70" i="74"/>
  <c r="I73" i="74" s="1"/>
  <c r="U77" i="74"/>
  <c r="U70" i="74"/>
  <c r="U73" i="74" s="1"/>
  <c r="AS77" i="74"/>
  <c r="AS70" i="74"/>
  <c r="AS73" i="74" s="1"/>
  <c r="BQ77" i="74"/>
  <c r="BQ70" i="74"/>
  <c r="BQ73" i="74" s="1"/>
  <c r="CO77" i="74"/>
  <c r="CO70" i="74"/>
  <c r="CO73" i="74" s="1"/>
  <c r="P77" i="74"/>
  <c r="P70" i="74"/>
  <c r="P73" i="74" s="1"/>
  <c r="AB77" i="74"/>
  <c r="AB70" i="74"/>
  <c r="AB73" i="74" s="1"/>
  <c r="AN77" i="74"/>
  <c r="AN70" i="74"/>
  <c r="AN73" i="74" s="1"/>
  <c r="AZ77" i="74"/>
  <c r="AZ70" i="74"/>
  <c r="AZ73" i="74" s="1"/>
  <c r="BL77" i="74"/>
  <c r="BL70" i="74"/>
  <c r="BL73" i="74" s="1"/>
  <c r="BX77" i="74"/>
  <c r="BX70" i="74"/>
  <c r="BX73" i="74" s="1"/>
  <c r="CJ77" i="74"/>
  <c r="CJ70" i="74"/>
  <c r="CJ73" i="74" s="1"/>
  <c r="CV77" i="74"/>
  <c r="CV70" i="74"/>
  <c r="CV73" i="74" s="1"/>
  <c r="E77" i="74"/>
  <c r="E70" i="74"/>
  <c r="E73" i="74" s="1"/>
  <c r="Q77" i="74"/>
  <c r="Q70" i="74"/>
  <c r="Q73" i="74" s="1"/>
  <c r="W77" i="74"/>
  <c r="W70" i="74"/>
  <c r="W73" i="74" s="1"/>
  <c r="AI77" i="74"/>
  <c r="AI70" i="74"/>
  <c r="AI73" i="74" s="1"/>
  <c r="AO77" i="74"/>
  <c r="AO70" i="74"/>
  <c r="AO73" i="74" s="1"/>
  <c r="BA77" i="74"/>
  <c r="BA70" i="74"/>
  <c r="BA73" i="74" s="1"/>
  <c r="BG77" i="74"/>
  <c r="BG70" i="74"/>
  <c r="BG73" i="74" s="1"/>
  <c r="BS77" i="74"/>
  <c r="BS70" i="74"/>
  <c r="BS73" i="74" s="1"/>
  <c r="BY77" i="74"/>
  <c r="BY70" i="74"/>
  <c r="BY73" i="74" s="1"/>
  <c r="CK77" i="74"/>
  <c r="CK70" i="74"/>
  <c r="CK73" i="74" s="1"/>
  <c r="CQ77" i="74"/>
  <c r="CQ70" i="74"/>
  <c r="CQ73" i="74" s="1"/>
  <c r="D71" i="74"/>
  <c r="C55" i="74"/>
  <c r="CP74" i="74"/>
  <c r="H72" i="74"/>
  <c r="H75" i="74" s="1"/>
  <c r="H76" i="74" s="1"/>
  <c r="N72" i="74"/>
  <c r="N75" i="74" s="1"/>
  <c r="N76" i="74" s="1"/>
  <c r="T72" i="74"/>
  <c r="T75" i="74" s="1"/>
  <c r="T76" i="74" s="1"/>
  <c r="Z72" i="74"/>
  <c r="Z75" i="74" s="1"/>
  <c r="AF72" i="74"/>
  <c r="AF75" i="74" s="1"/>
  <c r="AL72" i="74"/>
  <c r="AL75" i="74" s="1"/>
  <c r="AR72" i="74"/>
  <c r="AR75" i="74" s="1"/>
  <c r="AX72" i="74"/>
  <c r="AX75" i="74" s="1"/>
  <c r="BD72" i="74"/>
  <c r="BD75" i="74" s="1"/>
  <c r="BJ72" i="74"/>
  <c r="BJ75" i="74" s="1"/>
  <c r="BP72" i="74"/>
  <c r="BP75" i="74" s="1"/>
  <c r="BV72" i="74"/>
  <c r="BV75" i="74" s="1"/>
  <c r="CB72" i="74"/>
  <c r="CB75" i="74" s="1"/>
  <c r="CH72" i="74"/>
  <c r="CH75" i="74" s="1"/>
  <c r="CN72" i="74"/>
  <c r="CN75" i="74" s="1"/>
  <c r="CT72" i="74"/>
  <c r="CT75" i="74" s="1"/>
  <c r="J40" i="74"/>
  <c r="T40" i="74"/>
  <c r="AB40" i="74"/>
  <c r="AL40" i="74"/>
  <c r="AT40" i="74"/>
  <c r="BD40" i="74"/>
  <c r="BL40" i="74"/>
  <c r="BV40" i="74"/>
  <c r="CD40" i="74"/>
  <c r="CN40" i="74"/>
  <c r="CV40" i="74"/>
  <c r="AC70" i="74"/>
  <c r="AC73" i="74" s="1"/>
  <c r="CE70" i="74"/>
  <c r="CE73" i="74" s="1"/>
  <c r="O72" i="74"/>
  <c r="O75" i="74" s="1"/>
  <c r="U72" i="74"/>
  <c r="U75" i="74" s="1"/>
  <c r="AG72" i="74"/>
  <c r="AG75" i="74" s="1"/>
  <c r="AG76" i="74" s="1"/>
  <c r="AM72" i="74"/>
  <c r="AM75" i="74" s="1"/>
  <c r="AM76" i="74" s="1"/>
  <c r="AY72" i="74"/>
  <c r="AY75" i="74" s="1"/>
  <c r="AY76" i="74" s="1"/>
  <c r="BE72" i="74"/>
  <c r="BE75" i="74" s="1"/>
  <c r="BE76" i="74" s="1"/>
  <c r="BQ72" i="74"/>
  <c r="BQ75" i="74" s="1"/>
  <c r="BW72" i="74"/>
  <c r="BW75" i="74" s="1"/>
  <c r="CI72" i="74"/>
  <c r="CI75" i="74" s="1"/>
  <c r="CO72" i="74"/>
  <c r="CO75" i="74" s="1"/>
  <c r="CU72" i="74"/>
  <c r="CU75" i="74" s="1"/>
  <c r="M52" i="74"/>
  <c r="M55" i="74"/>
  <c r="M58" i="74"/>
  <c r="U40" i="74"/>
  <c r="AE52" i="74"/>
  <c r="AE55" i="74"/>
  <c r="AE58" i="74"/>
  <c r="AM40" i="74"/>
  <c r="AW52" i="74"/>
  <c r="AW55" i="74"/>
  <c r="AW58" i="74"/>
  <c r="BE40" i="74"/>
  <c r="BO52" i="74"/>
  <c r="BO58" i="74"/>
  <c r="BW40" i="74"/>
  <c r="CG52" i="74"/>
  <c r="CG55" i="74"/>
  <c r="CG58" i="74"/>
  <c r="CO40" i="74"/>
  <c r="CY52" i="74"/>
  <c r="CY55" i="74"/>
  <c r="CY58" i="74"/>
  <c r="J72" i="74"/>
  <c r="J75" i="74" s="1"/>
  <c r="P72" i="74"/>
  <c r="P75" i="74" s="1"/>
  <c r="P76" i="74" s="1"/>
  <c r="V72" i="74"/>
  <c r="V75" i="74" s="1"/>
  <c r="AB72" i="74"/>
  <c r="AB75" i="74" s="1"/>
  <c r="AB76" i="74" s="1"/>
  <c r="AH72" i="74"/>
  <c r="AH75" i="74" s="1"/>
  <c r="AN72" i="74"/>
  <c r="AN75" i="74" s="1"/>
  <c r="AN76" i="74" s="1"/>
  <c r="AT72" i="74"/>
  <c r="AT75" i="74" s="1"/>
  <c r="AZ72" i="74"/>
  <c r="AZ75" i="74" s="1"/>
  <c r="AZ76" i="74" s="1"/>
  <c r="BF72" i="74"/>
  <c r="BF75" i="74" s="1"/>
  <c r="BL72" i="74"/>
  <c r="BL75" i="74" s="1"/>
  <c r="BL76" i="74" s="1"/>
  <c r="BR72" i="74"/>
  <c r="BR75" i="74" s="1"/>
  <c r="BX72" i="74"/>
  <c r="BX75" i="74" s="1"/>
  <c r="BX76" i="74" s="1"/>
  <c r="CD72" i="74"/>
  <c r="CD75" i="74" s="1"/>
  <c r="CJ72" i="74"/>
  <c r="CJ75" i="74" s="1"/>
  <c r="CJ76" i="74" s="1"/>
  <c r="CP72" i="74"/>
  <c r="CP75" i="74" s="1"/>
  <c r="CV72" i="74"/>
  <c r="CV75" i="74" s="1"/>
  <c r="CV76" i="74" s="1"/>
  <c r="N58" i="74"/>
  <c r="N52" i="74"/>
  <c r="N55" i="74"/>
  <c r="V40" i="74"/>
  <c r="AF58" i="74"/>
  <c r="AF52" i="74"/>
  <c r="AF55" i="74"/>
  <c r="AN40" i="74"/>
  <c r="AX58" i="74"/>
  <c r="AX55" i="74"/>
  <c r="BF40" i="74"/>
  <c r="BP58" i="74"/>
  <c r="BP55" i="74"/>
  <c r="BX40" i="74"/>
  <c r="CH58" i="74"/>
  <c r="CH55" i="74"/>
  <c r="CH52" i="74"/>
  <c r="CP40" i="74"/>
  <c r="AX52" i="74"/>
  <c r="BP52" i="74"/>
  <c r="AU70" i="74"/>
  <c r="AU73" i="74" s="1"/>
  <c r="CW70" i="74"/>
  <c r="CW73" i="74" s="1"/>
  <c r="I72" i="74"/>
  <c r="I75" i="74" s="1"/>
  <c r="I76" i="74" s="1"/>
  <c r="BK72" i="74"/>
  <c r="BK75" i="74" s="1"/>
  <c r="E72" i="74"/>
  <c r="E75" i="74" s="1"/>
  <c r="E76" i="74" s="1"/>
  <c r="E40" i="74"/>
  <c r="K72" i="74"/>
  <c r="K75" i="74" s="1"/>
  <c r="K40" i="74"/>
  <c r="Q72" i="74"/>
  <c r="Q75" i="74" s="1"/>
  <c r="Q76" i="74" s="1"/>
  <c r="Q40" i="74"/>
  <c r="W72" i="74"/>
  <c r="W75" i="74" s="1"/>
  <c r="W76" i="74" s="1"/>
  <c r="W40" i="74"/>
  <c r="AC72" i="74"/>
  <c r="AC75" i="74" s="1"/>
  <c r="AC76" i="74" s="1"/>
  <c r="AC40" i="74"/>
  <c r="AI72" i="74"/>
  <c r="AI75" i="74" s="1"/>
  <c r="AI76" i="74" s="1"/>
  <c r="AI40" i="74"/>
  <c r="AO72" i="74"/>
  <c r="AO75" i="74" s="1"/>
  <c r="AO76" i="74" s="1"/>
  <c r="AO40" i="74"/>
  <c r="AU72" i="74"/>
  <c r="AU75" i="74" s="1"/>
  <c r="AU40" i="74"/>
  <c r="BA72" i="74"/>
  <c r="BA75" i="74" s="1"/>
  <c r="BA76" i="74" s="1"/>
  <c r="BA40" i="74"/>
  <c r="BG72" i="74"/>
  <c r="BG75" i="74" s="1"/>
  <c r="BG76" i="74" s="1"/>
  <c r="BG40" i="74"/>
  <c r="BM72" i="74"/>
  <c r="BM75" i="74" s="1"/>
  <c r="BM40" i="74"/>
  <c r="BS72" i="74"/>
  <c r="BS75" i="74" s="1"/>
  <c r="BS76" i="74" s="1"/>
  <c r="BS40" i="74"/>
  <c r="BY72" i="74"/>
  <c r="BY75" i="74" s="1"/>
  <c r="BY76" i="74" s="1"/>
  <c r="BY40" i="74"/>
  <c r="CE72" i="74"/>
  <c r="CE75" i="74" s="1"/>
  <c r="CE76" i="74" s="1"/>
  <c r="CE40" i="74"/>
  <c r="CK72" i="74"/>
  <c r="CK75" i="74" s="1"/>
  <c r="CK76" i="74" s="1"/>
  <c r="CK40" i="74"/>
  <c r="G40" i="74"/>
  <c r="O40" i="74"/>
  <c r="Y40" i="74"/>
  <c r="AG40" i="74"/>
  <c r="AQ40" i="74"/>
  <c r="AY40" i="74"/>
  <c r="BI40" i="74"/>
  <c r="BQ40" i="74"/>
  <c r="CA40" i="74"/>
  <c r="CI40" i="74"/>
  <c r="CS40" i="74"/>
  <c r="D18" i="74"/>
  <c r="D20" i="74" s="1"/>
  <c r="D73" i="74" s="1"/>
  <c r="F72" i="74"/>
  <c r="F75" i="74" s="1"/>
  <c r="F76" i="74" s="1"/>
  <c r="F40" i="74"/>
  <c r="L72" i="74"/>
  <c r="L75" i="74" s="1"/>
  <c r="L76" i="74" s="1"/>
  <c r="L40" i="74"/>
  <c r="R40" i="74"/>
  <c r="X72" i="74"/>
  <c r="X75" i="74" s="1"/>
  <c r="X76" i="74" s="1"/>
  <c r="X40" i="74"/>
  <c r="AD72" i="74"/>
  <c r="AD75" i="74" s="1"/>
  <c r="AD76" i="74" s="1"/>
  <c r="AD40" i="74"/>
  <c r="AJ40" i="74"/>
  <c r="AP72" i="74"/>
  <c r="AP75" i="74" s="1"/>
  <c r="AP76" i="74" s="1"/>
  <c r="AP40" i="74"/>
  <c r="AV72" i="74"/>
  <c r="AV75" i="74" s="1"/>
  <c r="AV76" i="74" s="1"/>
  <c r="AV40" i="74"/>
  <c r="BB40" i="74"/>
  <c r="BH72" i="74"/>
  <c r="BH75" i="74" s="1"/>
  <c r="BH76" i="74" s="1"/>
  <c r="BH40" i="74"/>
  <c r="BN72" i="74"/>
  <c r="BN75" i="74" s="1"/>
  <c r="BN76" i="74" s="1"/>
  <c r="BN40" i="74"/>
  <c r="BT40" i="74"/>
  <c r="BZ72" i="74"/>
  <c r="BZ75" i="74" s="1"/>
  <c r="BZ76" i="74" s="1"/>
  <c r="BZ40" i="74"/>
  <c r="CF72" i="74"/>
  <c r="CF75" i="74" s="1"/>
  <c r="CF76" i="74" s="1"/>
  <c r="H55" i="74"/>
  <c r="H52" i="74"/>
  <c r="H58" i="74"/>
  <c r="P40" i="74"/>
  <c r="Z58" i="74"/>
  <c r="Z55" i="74"/>
  <c r="AH40" i="74"/>
  <c r="AR55" i="74"/>
  <c r="AR52" i="74"/>
  <c r="AR58" i="74"/>
  <c r="AZ40" i="74"/>
  <c r="BJ55" i="74"/>
  <c r="BJ58" i="74"/>
  <c r="BJ52" i="74"/>
  <c r="BR40" i="74"/>
  <c r="CJ40" i="74"/>
  <c r="K70" i="74"/>
  <c r="K73" i="74" s="1"/>
  <c r="BM70" i="74"/>
  <c r="BM73" i="74" s="1"/>
  <c r="AA72" i="74"/>
  <c r="AA75" i="74" s="1"/>
  <c r="CC72" i="74"/>
  <c r="CC75" i="74" s="1"/>
  <c r="J77" i="74"/>
  <c r="J70" i="74"/>
  <c r="J73" i="74" s="1"/>
  <c r="V77" i="74"/>
  <c r="V70" i="74"/>
  <c r="V73" i="74" s="1"/>
  <c r="AH77" i="74"/>
  <c r="AH70" i="74"/>
  <c r="AH73" i="74" s="1"/>
  <c r="AT77" i="74"/>
  <c r="AT70" i="74"/>
  <c r="AT73" i="74" s="1"/>
  <c r="BF77" i="74"/>
  <c r="BF70" i="74"/>
  <c r="BF73" i="74" s="1"/>
  <c r="BR77" i="74"/>
  <c r="BR70" i="74"/>
  <c r="BR73" i="74" s="1"/>
  <c r="CD77" i="74"/>
  <c r="CD70" i="74"/>
  <c r="CD73" i="74" s="1"/>
  <c r="CP77" i="74"/>
  <c r="CP70" i="74"/>
  <c r="CP73" i="74" s="1"/>
  <c r="BK74" i="74"/>
  <c r="BQ74" i="74"/>
  <c r="BW74" i="74"/>
  <c r="CC74" i="74"/>
  <c r="CI74" i="74"/>
  <c r="CO74" i="74"/>
  <c r="CU74" i="74"/>
  <c r="G72" i="74"/>
  <c r="G75" i="74" s="1"/>
  <c r="G76" i="74" s="1"/>
  <c r="M72" i="74"/>
  <c r="M75" i="74" s="1"/>
  <c r="M76" i="74" s="1"/>
  <c r="S72" i="74"/>
  <c r="S75" i="74" s="1"/>
  <c r="S76" i="74" s="1"/>
  <c r="Y72" i="74"/>
  <c r="Y75" i="74" s="1"/>
  <c r="Y76" i="74" s="1"/>
  <c r="AE72" i="74"/>
  <c r="AE75" i="74" s="1"/>
  <c r="AE76" i="74" s="1"/>
  <c r="AK72" i="74"/>
  <c r="AK75" i="74" s="1"/>
  <c r="AK76" i="74" s="1"/>
  <c r="AQ72" i="74"/>
  <c r="AQ75" i="74" s="1"/>
  <c r="AQ76" i="74" s="1"/>
  <c r="AW72" i="74"/>
  <c r="AW75" i="74" s="1"/>
  <c r="AW76" i="74" s="1"/>
  <c r="BC72" i="74"/>
  <c r="BC75" i="74" s="1"/>
  <c r="BC76" i="74" s="1"/>
  <c r="BI72" i="74"/>
  <c r="BI75" i="74" s="1"/>
  <c r="BI76" i="74" s="1"/>
  <c r="BO72" i="74"/>
  <c r="BO75" i="74" s="1"/>
  <c r="BO76" i="74" s="1"/>
  <c r="BU72" i="74"/>
  <c r="BU75" i="74" s="1"/>
  <c r="BU76" i="74" s="1"/>
  <c r="CA72" i="74"/>
  <c r="CA75" i="74" s="1"/>
  <c r="CA76" i="74" s="1"/>
  <c r="CG72" i="74"/>
  <c r="CG75" i="74" s="1"/>
  <c r="CG76" i="74" s="1"/>
  <c r="CM72" i="74"/>
  <c r="CM75" i="74" s="1"/>
  <c r="CM76" i="74" s="1"/>
  <c r="CS72" i="74"/>
  <c r="CS75" i="74" s="1"/>
  <c r="CS76" i="74" s="1"/>
  <c r="CY72" i="74"/>
  <c r="CY75" i="74" s="1"/>
  <c r="CY76" i="74" s="1"/>
  <c r="I40" i="74"/>
  <c r="S40" i="74"/>
  <c r="AA40" i="74"/>
  <c r="AK40" i="74"/>
  <c r="AS40" i="74"/>
  <c r="BC40" i="74"/>
  <c r="BK40" i="74"/>
  <c r="BU40" i="74"/>
  <c r="CC40" i="74"/>
  <c r="CM40" i="74"/>
  <c r="CU40" i="74"/>
  <c r="AJ72" i="74"/>
  <c r="AJ75" i="74" s="1"/>
  <c r="AJ76" i="74" s="1"/>
  <c r="CQ72" i="74"/>
  <c r="CQ75" i="74" s="1"/>
  <c r="CQ76" i="74" s="1"/>
  <c r="CW72" i="74"/>
  <c r="CW75" i="74" s="1"/>
  <c r="CW76" i="74" s="1"/>
  <c r="CQ40" i="74"/>
  <c r="CW40" i="74"/>
  <c r="CR72" i="74"/>
  <c r="CR75" i="74" s="1"/>
  <c r="CR76" i="74" s="1"/>
  <c r="CX72" i="74"/>
  <c r="CX75" i="74" s="1"/>
  <c r="CX76" i="74" s="1"/>
  <c r="CF40" i="74"/>
  <c r="CL40" i="74"/>
  <c r="CR40" i="74"/>
  <c r="CX40" i="74"/>
  <c r="BC10" i="73"/>
  <c r="AH44" i="73"/>
  <c r="CI10" i="73"/>
  <c r="H10" i="73"/>
  <c r="J44" i="73"/>
  <c r="CE43" i="73"/>
  <c r="CQ40" i="73"/>
  <c r="CQ43" i="73"/>
  <c r="D18" i="73"/>
  <c r="D20" i="73" s="1"/>
  <c r="CS74" i="73"/>
  <c r="CY43" i="73"/>
  <c r="CY40" i="73"/>
  <c r="BC75" i="73"/>
  <c r="O41" i="73"/>
  <c r="AI41" i="73"/>
  <c r="AU41" i="73"/>
  <c r="BO41" i="73"/>
  <c r="CA41" i="73"/>
  <c r="AA43" i="73"/>
  <c r="AS43" i="73"/>
  <c r="BO43" i="73"/>
  <c r="G45" i="73"/>
  <c r="AC45" i="73"/>
  <c r="AU45" i="73"/>
  <c r="BS45" i="73"/>
  <c r="CE74" i="73"/>
  <c r="G74" i="73"/>
  <c r="K74" i="73"/>
  <c r="O74" i="73"/>
  <c r="S74" i="73"/>
  <c r="W74" i="73"/>
  <c r="AA74" i="73"/>
  <c r="AE74" i="73"/>
  <c r="AI74" i="73"/>
  <c r="AM74" i="73"/>
  <c r="AU74" i="73"/>
  <c r="AY74" i="73"/>
  <c r="BC74" i="73"/>
  <c r="BG74" i="73"/>
  <c r="BK74" i="73"/>
  <c r="BO74" i="73"/>
  <c r="BS74" i="73"/>
  <c r="CA74" i="73"/>
  <c r="G40" i="73"/>
  <c r="O40" i="73"/>
  <c r="W40" i="73"/>
  <c r="W58" i="73" s="1"/>
  <c r="AE40" i="73"/>
  <c r="AM40" i="73"/>
  <c r="AU40" i="73"/>
  <c r="BC40" i="73"/>
  <c r="BC58" i="73" s="1"/>
  <c r="BK40" i="73"/>
  <c r="BS40" i="73"/>
  <c r="CA40" i="73"/>
  <c r="G41" i="73"/>
  <c r="AA41" i="73"/>
  <c r="AM41" i="73"/>
  <c r="BG41" i="73"/>
  <c r="BS41" i="73"/>
  <c r="E42" i="73"/>
  <c r="U42" i="73"/>
  <c r="AK42" i="73"/>
  <c r="AX42" i="73"/>
  <c r="K43" i="73"/>
  <c r="AC43" i="73"/>
  <c r="AY43" i="73"/>
  <c r="BW43" i="73"/>
  <c r="AF44" i="73"/>
  <c r="M45" i="73"/>
  <c r="AE45" i="73"/>
  <c r="BC45" i="73"/>
  <c r="BY45" i="73"/>
  <c r="G72" i="73"/>
  <c r="G75" i="73" s="1"/>
  <c r="S41" i="73"/>
  <c r="AE41" i="73"/>
  <c r="AY41" i="73"/>
  <c r="M43" i="73"/>
  <c r="AI43" i="73"/>
  <c r="BG43" i="73"/>
  <c r="O45" i="73"/>
  <c r="AM45" i="73"/>
  <c r="BI45" i="73"/>
  <c r="CA45" i="73"/>
  <c r="AQ74" i="73"/>
  <c r="BS72" i="73"/>
  <c r="BS75" i="73" s="1"/>
  <c r="I74" i="73"/>
  <c r="M74" i="73"/>
  <c r="Q74" i="73"/>
  <c r="U74" i="73"/>
  <c r="Y74" i="73"/>
  <c r="AC74" i="73"/>
  <c r="AG74" i="73"/>
  <c r="AK74" i="73"/>
  <c r="AO74" i="73"/>
  <c r="AS74" i="73"/>
  <c r="AW74" i="73"/>
  <c r="BA74" i="73"/>
  <c r="BE74" i="73"/>
  <c r="BI74" i="73"/>
  <c r="BM74" i="73"/>
  <c r="BQ74" i="73"/>
  <c r="BU74" i="73"/>
  <c r="BY74" i="73"/>
  <c r="CC74" i="73"/>
  <c r="K40" i="73"/>
  <c r="S40" i="73"/>
  <c r="AQ40" i="73"/>
  <c r="BW40" i="73"/>
  <c r="CE40" i="73"/>
  <c r="W41" i="73"/>
  <c r="AQ41" i="73"/>
  <c r="BC41" i="73"/>
  <c r="BL41" i="73"/>
  <c r="AS42" i="73"/>
  <c r="BI43" i="73"/>
  <c r="W45" i="73"/>
  <c r="BK45" i="73"/>
  <c r="CA72" i="73"/>
  <c r="CA75" i="73" s="1"/>
  <c r="CI74" i="73"/>
  <c r="CM74" i="73"/>
  <c r="CQ74" i="73"/>
  <c r="CU74" i="73"/>
  <c r="CY74" i="73"/>
  <c r="CR42" i="73"/>
  <c r="CR44" i="73"/>
  <c r="CL40" i="73"/>
  <c r="CL58" i="73" s="1"/>
  <c r="CT40" i="73"/>
  <c r="CT52" i="73" s="1"/>
  <c r="CM41" i="73"/>
  <c r="CY41" i="73"/>
  <c r="CX42" i="73"/>
  <c r="CI45" i="73"/>
  <c r="CH42" i="73"/>
  <c r="CI75" i="73"/>
  <c r="CP40" i="73"/>
  <c r="CP52" i="73" s="1"/>
  <c r="CI41" i="73"/>
  <c r="CQ45" i="73"/>
  <c r="CG74" i="73"/>
  <c r="H73" i="73"/>
  <c r="F74" i="73"/>
  <c r="J74" i="73"/>
  <c r="N74" i="73"/>
  <c r="R74" i="73"/>
  <c r="V74" i="73"/>
  <c r="Z74" i="73"/>
  <c r="AD74" i="73"/>
  <c r="AH74" i="73"/>
  <c r="AL74" i="73"/>
  <c r="AP74" i="73"/>
  <c r="AT74" i="73"/>
  <c r="E74" i="73"/>
  <c r="H74" i="73"/>
  <c r="L74" i="73"/>
  <c r="P74" i="73"/>
  <c r="T74" i="73"/>
  <c r="X74" i="73"/>
  <c r="AB74" i="73"/>
  <c r="AF74" i="73"/>
  <c r="AJ74" i="73"/>
  <c r="AN74" i="73"/>
  <c r="AR74" i="73"/>
  <c r="AV74" i="73"/>
  <c r="AZ74" i="73"/>
  <c r="BD74" i="73"/>
  <c r="BH74" i="73"/>
  <c r="BL74" i="73"/>
  <c r="BP74" i="73"/>
  <c r="BT74" i="73"/>
  <c r="BX74" i="73"/>
  <c r="CB74" i="73"/>
  <c r="CF74" i="73"/>
  <c r="CJ74" i="73"/>
  <c r="CN74" i="73"/>
  <c r="CR74" i="73"/>
  <c r="CV74" i="73"/>
  <c r="BW74" i="73"/>
  <c r="AI58" i="73"/>
  <c r="AI55" i="73"/>
  <c r="AI52" i="73"/>
  <c r="AY58" i="73"/>
  <c r="AY55" i="73"/>
  <c r="AY52" i="73"/>
  <c r="BO58" i="73"/>
  <c r="BO55" i="73"/>
  <c r="BO52" i="73"/>
  <c r="E70" i="73"/>
  <c r="E73" i="73" s="1"/>
  <c r="AK70" i="73"/>
  <c r="AK73" i="73" s="1"/>
  <c r="BQ70" i="73"/>
  <c r="BQ73" i="73" s="1"/>
  <c r="CW70" i="73"/>
  <c r="CW73" i="73" s="1"/>
  <c r="J77" i="73"/>
  <c r="J70" i="73"/>
  <c r="J73" i="73" s="1"/>
  <c r="R77" i="73"/>
  <c r="R70" i="73"/>
  <c r="R73" i="73" s="1"/>
  <c r="Z77" i="73"/>
  <c r="Z70" i="73"/>
  <c r="Z73" i="73" s="1"/>
  <c r="AH77" i="73"/>
  <c r="AH70" i="73"/>
  <c r="AH73" i="73" s="1"/>
  <c r="AP77" i="73"/>
  <c r="AP70" i="73"/>
  <c r="AP73" i="73" s="1"/>
  <c r="AX77" i="73"/>
  <c r="AX70" i="73"/>
  <c r="AX73" i="73" s="1"/>
  <c r="BF77" i="73"/>
  <c r="BF70" i="73"/>
  <c r="BF73" i="73" s="1"/>
  <c r="BN77" i="73"/>
  <c r="BN70" i="73"/>
  <c r="BN73" i="73" s="1"/>
  <c r="BV77" i="73"/>
  <c r="BV70" i="73"/>
  <c r="BV73" i="73" s="1"/>
  <c r="CH77" i="73"/>
  <c r="CH70" i="73"/>
  <c r="CH73" i="73" s="1"/>
  <c r="N55" i="73"/>
  <c r="N58" i="73"/>
  <c r="N52" i="73"/>
  <c r="AD55" i="73"/>
  <c r="AD58" i="73"/>
  <c r="AD52" i="73"/>
  <c r="AT55" i="73"/>
  <c r="AT58" i="73"/>
  <c r="AT52" i="73"/>
  <c r="BJ55" i="73"/>
  <c r="BJ58" i="73"/>
  <c r="BJ52" i="73"/>
  <c r="BZ55" i="73"/>
  <c r="BZ58" i="73"/>
  <c r="BZ52" i="73"/>
  <c r="I70" i="73"/>
  <c r="I73" i="73" s="1"/>
  <c r="AO70" i="73"/>
  <c r="AO73" i="73" s="1"/>
  <c r="BU70" i="73"/>
  <c r="BU73" i="73" s="1"/>
  <c r="G77" i="73"/>
  <c r="G70" i="73"/>
  <c r="G73" i="73" s="1"/>
  <c r="O77" i="73"/>
  <c r="O70" i="73"/>
  <c r="O73" i="73" s="1"/>
  <c r="W77" i="73"/>
  <c r="W70" i="73"/>
  <c r="W73" i="73" s="1"/>
  <c r="AE77" i="73"/>
  <c r="AE70" i="73"/>
  <c r="AE73" i="73" s="1"/>
  <c r="AM77" i="73"/>
  <c r="AM70" i="73"/>
  <c r="AM73" i="73" s="1"/>
  <c r="AU77" i="73"/>
  <c r="AU70" i="73"/>
  <c r="AU73" i="73" s="1"/>
  <c r="BC77" i="73"/>
  <c r="BC70" i="73"/>
  <c r="BC73" i="73" s="1"/>
  <c r="BK77" i="73"/>
  <c r="BK70" i="73"/>
  <c r="BK73" i="73" s="1"/>
  <c r="BS77" i="73"/>
  <c r="BS70" i="73"/>
  <c r="BS73" i="73" s="1"/>
  <c r="CA77" i="73"/>
  <c r="CA70" i="73"/>
  <c r="CA73" i="73" s="1"/>
  <c r="CI77" i="73"/>
  <c r="CI70" i="73"/>
  <c r="CI73" i="73" s="1"/>
  <c r="CQ77" i="73"/>
  <c r="CQ70" i="73"/>
  <c r="CQ73" i="73" s="1"/>
  <c r="CU77" i="73"/>
  <c r="CU70" i="73"/>
  <c r="CU73" i="73" s="1"/>
  <c r="CY77" i="73"/>
  <c r="CY70" i="73"/>
  <c r="CY73" i="73" s="1"/>
  <c r="H72" i="73"/>
  <c r="H75" i="73" s="1"/>
  <c r="H45" i="73"/>
  <c r="H43" i="73"/>
  <c r="H40" i="73"/>
  <c r="L72" i="73"/>
  <c r="L75" i="73" s="1"/>
  <c r="L45" i="73"/>
  <c r="L43" i="73"/>
  <c r="L44" i="73"/>
  <c r="L40" i="73"/>
  <c r="P72" i="73"/>
  <c r="P75" i="73" s="1"/>
  <c r="P45" i="73"/>
  <c r="P43" i="73"/>
  <c r="P40" i="73"/>
  <c r="T72" i="73"/>
  <c r="T75" i="73" s="1"/>
  <c r="T45" i="73"/>
  <c r="T43" i="73"/>
  <c r="T44" i="73"/>
  <c r="T40" i="73"/>
  <c r="X72" i="73"/>
  <c r="X75" i="73" s="1"/>
  <c r="X45" i="73"/>
  <c r="X43" i="73"/>
  <c r="X40" i="73"/>
  <c r="AB72" i="73"/>
  <c r="AB75" i="73" s="1"/>
  <c r="AB45" i="73"/>
  <c r="AB43" i="73"/>
  <c r="AB44" i="73"/>
  <c r="AB40" i="73"/>
  <c r="AF72" i="73"/>
  <c r="AF75" i="73" s="1"/>
  <c r="AF45" i="73"/>
  <c r="AF43" i="73"/>
  <c r="AF40" i="73"/>
  <c r="AJ72" i="73"/>
  <c r="AJ75" i="73" s="1"/>
  <c r="AJ45" i="73"/>
  <c r="AJ43" i="73"/>
  <c r="AJ44" i="73"/>
  <c r="AJ40" i="73"/>
  <c r="AN72" i="73"/>
  <c r="AN75" i="73" s="1"/>
  <c r="AN45" i="73"/>
  <c r="AN43" i="73"/>
  <c r="AN40" i="73"/>
  <c r="AR72" i="73"/>
  <c r="AR75" i="73" s="1"/>
  <c r="AR45" i="73"/>
  <c r="AR43" i="73"/>
  <c r="AR44" i="73"/>
  <c r="AR40" i="73"/>
  <c r="AV72" i="73"/>
  <c r="AV75" i="73" s="1"/>
  <c r="AV45" i="73"/>
  <c r="AV43" i="73"/>
  <c r="AV42" i="73"/>
  <c r="AV40" i="73"/>
  <c r="AZ72" i="73"/>
  <c r="AZ75" i="73" s="1"/>
  <c r="AZ45" i="73"/>
  <c r="AZ43" i="73"/>
  <c r="AZ44" i="73"/>
  <c r="AZ42" i="73"/>
  <c r="AZ40" i="73"/>
  <c r="BD72" i="73"/>
  <c r="BD75" i="73" s="1"/>
  <c r="BD45" i="73"/>
  <c r="BD43" i="73"/>
  <c r="BD40" i="73"/>
  <c r="BH72" i="73"/>
  <c r="BH75" i="73" s="1"/>
  <c r="BH45" i="73"/>
  <c r="BH43" i="73"/>
  <c r="BH44" i="73"/>
  <c r="BH40" i="73"/>
  <c r="BL72" i="73"/>
  <c r="BL75" i="73" s="1"/>
  <c r="BL45" i="73"/>
  <c r="BL43" i="73"/>
  <c r="BL42" i="73"/>
  <c r="BL40" i="73"/>
  <c r="BP72" i="73"/>
  <c r="BP75" i="73" s="1"/>
  <c r="BP45" i="73"/>
  <c r="BP43" i="73"/>
  <c r="BP44" i="73"/>
  <c r="BP42" i="73"/>
  <c r="BP40" i="73"/>
  <c r="BT72" i="73"/>
  <c r="BT75" i="73" s="1"/>
  <c r="BT45" i="73"/>
  <c r="BT43" i="73"/>
  <c r="BT40" i="73"/>
  <c r="BX72" i="73"/>
  <c r="BX75" i="73" s="1"/>
  <c r="BX45" i="73"/>
  <c r="BX43" i="73"/>
  <c r="BX42" i="73"/>
  <c r="BX44" i="73"/>
  <c r="BX40" i="73"/>
  <c r="CB72" i="73"/>
  <c r="CB75" i="73" s="1"/>
  <c r="CB45" i="73"/>
  <c r="CB43" i="73"/>
  <c r="CB40" i="73"/>
  <c r="CF72" i="73"/>
  <c r="CF75" i="73" s="1"/>
  <c r="CF45" i="73"/>
  <c r="CF43" i="73"/>
  <c r="CF42" i="73"/>
  <c r="CF44" i="73"/>
  <c r="CF40" i="73"/>
  <c r="CJ72" i="73"/>
  <c r="CJ75" i="73" s="1"/>
  <c r="CJ45" i="73"/>
  <c r="CJ43" i="73"/>
  <c r="CJ40" i="73"/>
  <c r="CN72" i="73"/>
  <c r="CN75" i="73" s="1"/>
  <c r="CN45" i="73"/>
  <c r="CN43" i="73"/>
  <c r="CN42" i="73"/>
  <c r="CN44" i="73"/>
  <c r="CN40" i="73"/>
  <c r="CR72" i="73"/>
  <c r="CR75" i="73" s="1"/>
  <c r="CR45" i="73"/>
  <c r="CR43" i="73"/>
  <c r="CR40" i="73"/>
  <c r="CV72" i="73"/>
  <c r="CV75" i="73" s="1"/>
  <c r="CV45" i="73"/>
  <c r="CV43" i="73"/>
  <c r="CV42" i="73"/>
  <c r="CV44" i="73"/>
  <c r="CV40" i="73"/>
  <c r="CI58" i="73"/>
  <c r="CI55" i="73"/>
  <c r="CI52" i="73"/>
  <c r="L41" i="73"/>
  <c r="T41" i="73"/>
  <c r="AB41" i="73"/>
  <c r="AJ41" i="73"/>
  <c r="AR41" i="73"/>
  <c r="AZ41" i="73"/>
  <c r="BH41" i="73"/>
  <c r="BP41" i="73"/>
  <c r="BX41" i="73"/>
  <c r="CF41" i="73"/>
  <c r="CN41" i="73"/>
  <c r="CV41" i="73"/>
  <c r="BT42" i="73"/>
  <c r="CJ42" i="73"/>
  <c r="C55" i="73"/>
  <c r="U70" i="73"/>
  <c r="U73" i="73" s="1"/>
  <c r="BA70" i="73"/>
  <c r="BA73" i="73" s="1"/>
  <c r="CG70" i="73"/>
  <c r="CG73" i="73" s="1"/>
  <c r="AM72" i="73"/>
  <c r="AM75" i="73" s="1"/>
  <c r="M77" i="73"/>
  <c r="M70" i="73"/>
  <c r="M73" i="73" s="1"/>
  <c r="Q77" i="73"/>
  <c r="Q70" i="73"/>
  <c r="Q73" i="73" s="1"/>
  <c r="AC77" i="73"/>
  <c r="AC70" i="73"/>
  <c r="AC73" i="73" s="1"/>
  <c r="AG77" i="73"/>
  <c r="AG70" i="73"/>
  <c r="AG73" i="73" s="1"/>
  <c r="AS77" i="73"/>
  <c r="AS70" i="73"/>
  <c r="AS73" i="73" s="1"/>
  <c r="AW77" i="73"/>
  <c r="AW70" i="73"/>
  <c r="AW73" i="73" s="1"/>
  <c r="BI77" i="73"/>
  <c r="BI70" i="73"/>
  <c r="BI73" i="73" s="1"/>
  <c r="BM77" i="73"/>
  <c r="BM70" i="73"/>
  <c r="BM73" i="73" s="1"/>
  <c r="BY77" i="73"/>
  <c r="BY70" i="73"/>
  <c r="BY73" i="73" s="1"/>
  <c r="CC77" i="73"/>
  <c r="CC70" i="73"/>
  <c r="CC73" i="73" s="1"/>
  <c r="CO77" i="73"/>
  <c r="CO70" i="73"/>
  <c r="CO73" i="73" s="1"/>
  <c r="CS77" i="73"/>
  <c r="CS70" i="73"/>
  <c r="CS73" i="73" s="1"/>
  <c r="AA58" i="73"/>
  <c r="AA55" i="73"/>
  <c r="AA52" i="73"/>
  <c r="BG58" i="73"/>
  <c r="BG55" i="73"/>
  <c r="BG52" i="73"/>
  <c r="CM58" i="73"/>
  <c r="CM55" i="73"/>
  <c r="CM52" i="73"/>
  <c r="CU58" i="73"/>
  <c r="CU55" i="73"/>
  <c r="CU52" i="73"/>
  <c r="F77" i="73"/>
  <c r="F70" i="73"/>
  <c r="F73" i="73" s="1"/>
  <c r="N77" i="73"/>
  <c r="N70" i="73"/>
  <c r="N73" i="73" s="1"/>
  <c r="V77" i="73"/>
  <c r="V70" i="73"/>
  <c r="V73" i="73" s="1"/>
  <c r="AD77" i="73"/>
  <c r="AD70" i="73"/>
  <c r="AD73" i="73" s="1"/>
  <c r="AL77" i="73"/>
  <c r="AL70" i="73"/>
  <c r="AL73" i="73" s="1"/>
  <c r="AT77" i="73"/>
  <c r="AT70" i="73"/>
  <c r="AT73" i="73" s="1"/>
  <c r="BB77" i="73"/>
  <c r="BB70" i="73"/>
  <c r="BB73" i="73" s="1"/>
  <c r="BJ77" i="73"/>
  <c r="BJ70" i="73"/>
  <c r="BJ73" i="73" s="1"/>
  <c r="BR77" i="73"/>
  <c r="BR70" i="73"/>
  <c r="BR73" i="73" s="1"/>
  <c r="BZ77" i="73"/>
  <c r="BZ70" i="73"/>
  <c r="BZ73" i="73" s="1"/>
  <c r="CD77" i="73"/>
  <c r="CD70" i="73"/>
  <c r="CD73" i="73" s="1"/>
  <c r="CL77" i="73"/>
  <c r="CL70" i="73"/>
  <c r="CL73" i="73" s="1"/>
  <c r="CP77" i="73"/>
  <c r="CP70" i="73"/>
  <c r="CP73" i="73" s="1"/>
  <c r="CT77" i="73"/>
  <c r="CT70" i="73"/>
  <c r="CT73" i="73" s="1"/>
  <c r="CX77" i="73"/>
  <c r="CX70" i="73"/>
  <c r="CX73" i="73" s="1"/>
  <c r="F55" i="73"/>
  <c r="F58" i="73"/>
  <c r="F52" i="73"/>
  <c r="V55" i="73"/>
  <c r="V58" i="73"/>
  <c r="V52" i="73"/>
  <c r="AL55" i="73"/>
  <c r="AL58" i="73"/>
  <c r="AL52" i="73"/>
  <c r="BB55" i="73"/>
  <c r="BB58" i="73"/>
  <c r="BB52" i="73"/>
  <c r="BR55" i="73"/>
  <c r="BR58" i="73"/>
  <c r="BR52" i="73"/>
  <c r="CH55" i="73"/>
  <c r="CH58" i="73"/>
  <c r="CH52" i="73"/>
  <c r="CX55" i="73"/>
  <c r="CX58" i="73"/>
  <c r="CX52" i="73"/>
  <c r="O72" i="73"/>
  <c r="O75" i="73" s="1"/>
  <c r="K77" i="73"/>
  <c r="K70" i="73"/>
  <c r="K73" i="73" s="1"/>
  <c r="S77" i="73"/>
  <c r="S70" i="73"/>
  <c r="S73" i="73" s="1"/>
  <c r="AA77" i="73"/>
  <c r="AA70" i="73"/>
  <c r="AA73" i="73" s="1"/>
  <c r="AI77" i="73"/>
  <c r="AI70" i="73"/>
  <c r="AI73" i="73" s="1"/>
  <c r="AQ77" i="73"/>
  <c r="AQ70" i="73"/>
  <c r="AQ73" i="73" s="1"/>
  <c r="AY77" i="73"/>
  <c r="AY70" i="73"/>
  <c r="AY73" i="73" s="1"/>
  <c r="BG77" i="73"/>
  <c r="BG70" i="73"/>
  <c r="BG73" i="73" s="1"/>
  <c r="BO77" i="73"/>
  <c r="BO70" i="73"/>
  <c r="BO73" i="73" s="1"/>
  <c r="BW77" i="73"/>
  <c r="BW70" i="73"/>
  <c r="BW73" i="73" s="1"/>
  <c r="CE77" i="73"/>
  <c r="CE70" i="73"/>
  <c r="CE73" i="73" s="1"/>
  <c r="CM77" i="73"/>
  <c r="CM70" i="73"/>
  <c r="CM73" i="73" s="1"/>
  <c r="L70" i="73"/>
  <c r="L73" i="73" s="1"/>
  <c r="L77" i="73"/>
  <c r="P77" i="73"/>
  <c r="P70" i="73"/>
  <c r="P73" i="73" s="1"/>
  <c r="T77" i="73"/>
  <c r="T70" i="73"/>
  <c r="T73" i="73" s="1"/>
  <c r="X70" i="73"/>
  <c r="X73" i="73" s="1"/>
  <c r="X77" i="73"/>
  <c r="AB77" i="73"/>
  <c r="AB70" i="73"/>
  <c r="AB73" i="73" s="1"/>
  <c r="AF77" i="73"/>
  <c r="AF70" i="73"/>
  <c r="AF73" i="73" s="1"/>
  <c r="AJ77" i="73"/>
  <c r="AJ70" i="73"/>
  <c r="AJ73" i="73" s="1"/>
  <c r="AN70" i="73"/>
  <c r="AN73" i="73" s="1"/>
  <c r="AN77" i="73"/>
  <c r="AR70" i="73"/>
  <c r="AR73" i="73" s="1"/>
  <c r="AR77" i="73"/>
  <c r="AV77" i="73"/>
  <c r="AV70" i="73"/>
  <c r="AV73" i="73" s="1"/>
  <c r="AZ77" i="73"/>
  <c r="AZ70" i="73"/>
  <c r="AZ73" i="73" s="1"/>
  <c r="BD70" i="73"/>
  <c r="BD73" i="73" s="1"/>
  <c r="BD77" i="73"/>
  <c r="BH77" i="73"/>
  <c r="BH70" i="73"/>
  <c r="BH73" i="73" s="1"/>
  <c r="BL77" i="73"/>
  <c r="BL70" i="73"/>
  <c r="BL73" i="73" s="1"/>
  <c r="BP77" i="73"/>
  <c r="BP70" i="73"/>
  <c r="BP73" i="73" s="1"/>
  <c r="BT70" i="73"/>
  <c r="BT73" i="73" s="1"/>
  <c r="BT77" i="73"/>
  <c r="BX70" i="73"/>
  <c r="BX73" i="73" s="1"/>
  <c r="BX77" i="73"/>
  <c r="CB77" i="73"/>
  <c r="CB70" i="73"/>
  <c r="CB73" i="73" s="1"/>
  <c r="CF77" i="73"/>
  <c r="CF70" i="73"/>
  <c r="CF73" i="73" s="1"/>
  <c r="CJ70" i="73"/>
  <c r="CJ73" i="73" s="1"/>
  <c r="CJ77" i="73"/>
  <c r="CN77" i="73"/>
  <c r="CN70" i="73"/>
  <c r="CN73" i="73" s="1"/>
  <c r="CR77" i="73"/>
  <c r="CR70" i="73"/>
  <c r="CR73" i="73" s="1"/>
  <c r="CV77" i="73"/>
  <c r="CV70" i="73"/>
  <c r="CV73" i="73" s="1"/>
  <c r="E10" i="73"/>
  <c r="I10" i="73"/>
  <c r="M10" i="73"/>
  <c r="Q10" i="73"/>
  <c r="U10" i="73"/>
  <c r="Y10" i="73"/>
  <c r="AC10" i="73"/>
  <c r="AG10" i="73"/>
  <c r="AK10" i="73"/>
  <c r="AO10" i="73"/>
  <c r="AS10" i="73"/>
  <c r="AW10" i="73"/>
  <c r="BA10" i="73"/>
  <c r="BE10" i="73"/>
  <c r="BI10" i="73"/>
  <c r="BM10" i="73"/>
  <c r="BQ10" i="73"/>
  <c r="BU10" i="73"/>
  <c r="BY10" i="73"/>
  <c r="CC10" i="73"/>
  <c r="CG10" i="73"/>
  <c r="CK10" i="73"/>
  <c r="CO10" i="73"/>
  <c r="CS10" i="73"/>
  <c r="CW10" i="73"/>
  <c r="E72" i="73"/>
  <c r="E75" i="73" s="1"/>
  <c r="E44" i="73"/>
  <c r="E40" i="73"/>
  <c r="E41" i="73"/>
  <c r="I72" i="73"/>
  <c r="I75" i="73" s="1"/>
  <c r="I44" i="73"/>
  <c r="I43" i="73"/>
  <c r="I40" i="73"/>
  <c r="I45" i="73"/>
  <c r="I41" i="73"/>
  <c r="M72" i="73"/>
  <c r="M75" i="73" s="1"/>
  <c r="M44" i="73"/>
  <c r="M40" i="73"/>
  <c r="M41" i="73"/>
  <c r="Q72" i="73"/>
  <c r="Q75" i="73" s="1"/>
  <c r="Q44" i="73"/>
  <c r="Q43" i="73"/>
  <c r="Q40" i="73"/>
  <c r="Q45" i="73"/>
  <c r="Q41" i="73"/>
  <c r="U72" i="73"/>
  <c r="U75" i="73" s="1"/>
  <c r="U44" i="73"/>
  <c r="U40" i="73"/>
  <c r="U41" i="73"/>
  <c r="Y72" i="73"/>
  <c r="Y75" i="73" s="1"/>
  <c r="Y44" i="73"/>
  <c r="Y43" i="73"/>
  <c r="Y40" i="73"/>
  <c r="Y45" i="73"/>
  <c r="Y41" i="73"/>
  <c r="AC72" i="73"/>
  <c r="AC75" i="73" s="1"/>
  <c r="AC44" i="73"/>
  <c r="AC40" i="73"/>
  <c r="AC41" i="73"/>
  <c r="AG72" i="73"/>
  <c r="AG75" i="73" s="1"/>
  <c r="AG44" i="73"/>
  <c r="AG43" i="73"/>
  <c r="AG40" i="73"/>
  <c r="AG45" i="73"/>
  <c r="AG41" i="73"/>
  <c r="AK72" i="73"/>
  <c r="AK75" i="73" s="1"/>
  <c r="AK44" i="73"/>
  <c r="AK40" i="73"/>
  <c r="AK41" i="73"/>
  <c r="AO72" i="73"/>
  <c r="AO75" i="73" s="1"/>
  <c r="AO76" i="73" s="1"/>
  <c r="AO44" i="73"/>
  <c r="AO43" i="73"/>
  <c r="AO40" i="73"/>
  <c r="AO45" i="73"/>
  <c r="AO41" i="73"/>
  <c r="AS72" i="73"/>
  <c r="AS75" i="73" s="1"/>
  <c r="AS44" i="73"/>
  <c r="AS40" i="73"/>
  <c r="AS41" i="73"/>
  <c r="AW72" i="73"/>
  <c r="AW75" i="73" s="1"/>
  <c r="AW44" i="73"/>
  <c r="AW43" i="73"/>
  <c r="AW40" i="73"/>
  <c r="AW45" i="73"/>
  <c r="AW41" i="73"/>
  <c r="BA72" i="73"/>
  <c r="BA75" i="73" s="1"/>
  <c r="BA44" i="73"/>
  <c r="BA42" i="73"/>
  <c r="BA40" i="73"/>
  <c r="BA41" i="73"/>
  <c r="BE72" i="73"/>
  <c r="BE75" i="73" s="1"/>
  <c r="BE44" i="73"/>
  <c r="BE43" i="73"/>
  <c r="BE40" i="73"/>
  <c r="BE45" i="73"/>
  <c r="BE42" i="73"/>
  <c r="BE41" i="73"/>
  <c r="BI72" i="73"/>
  <c r="BI75" i="73" s="1"/>
  <c r="BI44" i="73"/>
  <c r="BI40" i="73"/>
  <c r="BI41" i="73"/>
  <c r="BM72" i="73"/>
  <c r="BM75" i="73" s="1"/>
  <c r="BM44" i="73"/>
  <c r="BM43" i="73"/>
  <c r="BM40" i="73"/>
  <c r="BM45" i="73"/>
  <c r="BM41" i="73"/>
  <c r="BQ72" i="73"/>
  <c r="BQ75" i="73" s="1"/>
  <c r="BQ44" i="73"/>
  <c r="BQ42" i="73"/>
  <c r="BQ40" i="73"/>
  <c r="BQ41" i="73"/>
  <c r="BU72" i="73"/>
  <c r="BU75" i="73" s="1"/>
  <c r="BU42" i="73"/>
  <c r="BU44" i="73"/>
  <c r="BU43" i="73"/>
  <c r="BU40" i="73"/>
  <c r="BU45" i="73"/>
  <c r="BU41" i="73"/>
  <c r="BY72" i="73"/>
  <c r="BY75" i="73" s="1"/>
  <c r="BY42" i="73"/>
  <c r="BY44" i="73"/>
  <c r="BY40" i="73"/>
  <c r="BY41" i="73"/>
  <c r="CC72" i="73"/>
  <c r="CC75" i="73" s="1"/>
  <c r="CC42" i="73"/>
  <c r="CC44" i="73"/>
  <c r="CC43" i="73"/>
  <c r="CC40" i="73"/>
  <c r="CC45" i="73"/>
  <c r="CC41" i="73"/>
  <c r="CG72" i="73"/>
  <c r="CG75" i="73" s="1"/>
  <c r="CG42" i="73"/>
  <c r="CG44" i="73"/>
  <c r="CG40" i="73"/>
  <c r="CG41" i="73"/>
  <c r="CK72" i="73"/>
  <c r="CK75" i="73" s="1"/>
  <c r="CK42" i="73"/>
  <c r="CK44" i="73"/>
  <c r="CK43" i="73"/>
  <c r="CK40" i="73"/>
  <c r="CK45" i="73"/>
  <c r="CK41" i="73"/>
  <c r="CO72" i="73"/>
  <c r="CO75" i="73" s="1"/>
  <c r="CO42" i="73"/>
  <c r="CO44" i="73"/>
  <c r="CO40" i="73"/>
  <c r="CO41" i="73"/>
  <c r="CS42" i="73"/>
  <c r="CS44" i="73"/>
  <c r="CS72" i="73"/>
  <c r="CS75" i="73" s="1"/>
  <c r="CS43" i="73"/>
  <c r="CS40" i="73"/>
  <c r="CS45" i="73"/>
  <c r="CS41" i="73"/>
  <c r="CW72" i="73"/>
  <c r="CW75" i="73" s="1"/>
  <c r="CW42" i="73"/>
  <c r="CW44" i="73"/>
  <c r="CW40" i="73"/>
  <c r="CW41" i="73"/>
  <c r="J58" i="73"/>
  <c r="J55" i="73"/>
  <c r="J52" i="73"/>
  <c r="R58" i="73"/>
  <c r="R52" i="73"/>
  <c r="R55" i="73"/>
  <c r="Z58" i="73"/>
  <c r="Z52" i="73"/>
  <c r="Z55" i="73"/>
  <c r="AH58" i="73"/>
  <c r="AH52" i="73"/>
  <c r="AH55" i="73"/>
  <c r="AP58" i="73"/>
  <c r="AP52" i="73"/>
  <c r="AP55" i="73"/>
  <c r="AX58" i="73"/>
  <c r="AX52" i="73"/>
  <c r="AX55" i="73"/>
  <c r="BF58" i="73"/>
  <c r="BF52" i="73"/>
  <c r="BF55" i="73"/>
  <c r="BN58" i="73"/>
  <c r="BN52" i="73"/>
  <c r="BN55" i="73"/>
  <c r="BV58" i="73"/>
  <c r="BV52" i="73"/>
  <c r="BV55" i="73"/>
  <c r="CD58" i="73"/>
  <c r="CD52" i="73"/>
  <c r="CD55" i="73"/>
  <c r="CL52" i="73"/>
  <c r="CT58" i="73"/>
  <c r="L42" i="73"/>
  <c r="T42" i="73"/>
  <c r="AB42" i="73"/>
  <c r="AJ42" i="73"/>
  <c r="AR42" i="73"/>
  <c r="BM42" i="73"/>
  <c r="H44" i="73"/>
  <c r="X44" i="73"/>
  <c r="AN44" i="73"/>
  <c r="BD44" i="73"/>
  <c r="BT44" i="73"/>
  <c r="CJ44" i="73"/>
  <c r="E45" i="73"/>
  <c r="U45" i="73"/>
  <c r="AK45" i="73"/>
  <c r="BA45" i="73"/>
  <c r="BQ45" i="73"/>
  <c r="CG45" i="73"/>
  <c r="CW45" i="73"/>
  <c r="Y70" i="73"/>
  <c r="Y73" i="73" s="1"/>
  <c r="BE70" i="73"/>
  <c r="BE73" i="73" s="1"/>
  <c r="CK70" i="73"/>
  <c r="CK73" i="73" s="1"/>
  <c r="AU72" i="73"/>
  <c r="AU75" i="73" s="1"/>
  <c r="H77" i="73"/>
  <c r="AX74" i="73"/>
  <c r="BB74" i="73"/>
  <c r="BF74" i="73"/>
  <c r="BJ74" i="73"/>
  <c r="BN74" i="73"/>
  <c r="BR74" i="73"/>
  <c r="BV74" i="73"/>
  <c r="BZ74" i="73"/>
  <c r="CD74" i="73"/>
  <c r="CH74" i="73"/>
  <c r="CL74" i="73"/>
  <c r="CP74" i="73"/>
  <c r="CT74" i="73"/>
  <c r="CX74" i="73"/>
  <c r="F72" i="73"/>
  <c r="F75" i="73" s="1"/>
  <c r="F43" i="73"/>
  <c r="F45" i="73"/>
  <c r="J72" i="73"/>
  <c r="J75" i="73" s="1"/>
  <c r="J76" i="73" s="1"/>
  <c r="J43" i="73"/>
  <c r="J45" i="73"/>
  <c r="N72" i="73"/>
  <c r="N75" i="73" s="1"/>
  <c r="N43" i="73"/>
  <c r="N45" i="73"/>
  <c r="R72" i="73"/>
  <c r="R75" i="73" s="1"/>
  <c r="R76" i="73" s="1"/>
  <c r="R43" i="73"/>
  <c r="R45" i="73"/>
  <c r="V72" i="73"/>
  <c r="V75" i="73" s="1"/>
  <c r="V43" i="73"/>
  <c r="V45" i="73"/>
  <c r="Z72" i="73"/>
  <c r="Z75" i="73" s="1"/>
  <c r="Z43" i="73"/>
  <c r="Z45" i="73"/>
  <c r="AD72" i="73"/>
  <c r="AD75" i="73" s="1"/>
  <c r="AD43" i="73"/>
  <c r="AD45" i="73"/>
  <c r="AH72" i="73"/>
  <c r="AH75" i="73" s="1"/>
  <c r="AH76" i="73" s="1"/>
  <c r="AH43" i="73"/>
  <c r="AH45" i="73"/>
  <c r="AL72" i="73"/>
  <c r="AL75" i="73" s="1"/>
  <c r="AL43" i="73"/>
  <c r="AL45" i="73"/>
  <c r="AP72" i="73"/>
  <c r="AP75" i="73" s="1"/>
  <c r="AP76" i="73" s="1"/>
  <c r="AP43" i="73"/>
  <c r="AP45" i="73"/>
  <c r="AT72" i="73"/>
  <c r="AT75" i="73" s="1"/>
  <c r="AT43" i="73"/>
  <c r="AT45" i="73"/>
  <c r="AX72" i="73"/>
  <c r="AX75" i="73" s="1"/>
  <c r="AX43" i="73"/>
  <c r="AX45" i="73"/>
  <c r="BB72" i="73"/>
  <c r="BB75" i="73" s="1"/>
  <c r="BB43" i="73"/>
  <c r="BB45" i="73"/>
  <c r="BF72" i="73"/>
  <c r="BF75" i="73" s="1"/>
  <c r="BF43" i="73"/>
  <c r="BF45" i="73"/>
  <c r="BJ72" i="73"/>
  <c r="BJ75" i="73" s="1"/>
  <c r="BJ43" i="73"/>
  <c r="BJ45" i="73"/>
  <c r="BN72" i="73"/>
  <c r="BN75" i="73" s="1"/>
  <c r="BN43" i="73"/>
  <c r="BN45" i="73"/>
  <c r="BR72" i="73"/>
  <c r="BR75" i="73" s="1"/>
  <c r="BR43" i="73"/>
  <c r="BR45" i="73"/>
  <c r="BV72" i="73"/>
  <c r="BV75" i="73" s="1"/>
  <c r="BV43" i="73"/>
  <c r="BV45" i="73"/>
  <c r="BZ72" i="73"/>
  <c r="BZ75" i="73" s="1"/>
  <c r="BZ43" i="73"/>
  <c r="BZ45" i="73"/>
  <c r="CD72" i="73"/>
  <c r="CD75" i="73" s="1"/>
  <c r="CD43" i="73"/>
  <c r="CD45" i="73"/>
  <c r="CH72" i="73"/>
  <c r="CH75" i="73" s="1"/>
  <c r="CH43" i="73"/>
  <c r="CH45" i="73"/>
  <c r="CL72" i="73"/>
  <c r="CL75" i="73" s="1"/>
  <c r="CL43" i="73"/>
  <c r="CL45" i="73"/>
  <c r="CP72" i="73"/>
  <c r="CP75" i="73" s="1"/>
  <c r="CP43" i="73"/>
  <c r="CP45" i="73"/>
  <c r="CT72" i="73"/>
  <c r="CT75" i="73" s="1"/>
  <c r="CT43" i="73"/>
  <c r="CT45" i="73"/>
  <c r="CX72" i="73"/>
  <c r="CX75" i="73" s="1"/>
  <c r="CX43" i="73"/>
  <c r="CX45" i="73"/>
  <c r="F42" i="73"/>
  <c r="J42" i="73"/>
  <c r="N42" i="73"/>
  <c r="R42" i="73"/>
  <c r="V42" i="73"/>
  <c r="Z42" i="73"/>
  <c r="AD42" i="73"/>
  <c r="AH42" i="73"/>
  <c r="AL42" i="73"/>
  <c r="AP42" i="73"/>
  <c r="AT42" i="73"/>
  <c r="BJ42" i="73"/>
  <c r="BV42" i="73"/>
  <c r="CD42" i="73"/>
  <c r="CL42" i="73"/>
  <c r="CT42" i="73"/>
  <c r="G43" i="73"/>
  <c r="O43" i="73"/>
  <c r="W43" i="73"/>
  <c r="AE43" i="73"/>
  <c r="AM43" i="73"/>
  <c r="BC43" i="73"/>
  <c r="CI43" i="73"/>
  <c r="W72" i="73"/>
  <c r="W75" i="73" s="1"/>
  <c r="K44" i="73"/>
  <c r="K72" i="73"/>
  <c r="K75" i="73" s="1"/>
  <c r="S72" i="73"/>
  <c r="S75" i="73" s="1"/>
  <c r="S44" i="73"/>
  <c r="AA44" i="73"/>
  <c r="AA72" i="73"/>
  <c r="AA75" i="73" s="1"/>
  <c r="AI72" i="73"/>
  <c r="AI75" i="73" s="1"/>
  <c r="AI44" i="73"/>
  <c r="AQ44" i="73"/>
  <c r="AQ72" i="73"/>
  <c r="AQ75" i="73" s="1"/>
  <c r="AU44" i="73"/>
  <c r="AU42" i="73"/>
  <c r="AY72" i="73"/>
  <c r="AY75" i="73" s="1"/>
  <c r="AY44" i="73"/>
  <c r="AY42" i="73"/>
  <c r="BC44" i="73"/>
  <c r="BC42" i="73"/>
  <c r="BG44" i="73"/>
  <c r="BG72" i="73"/>
  <c r="BG75" i="73" s="1"/>
  <c r="BG42" i="73"/>
  <c r="BK44" i="73"/>
  <c r="BK42" i="73"/>
  <c r="BO72" i="73"/>
  <c r="BO75" i="73" s="1"/>
  <c r="BO44" i="73"/>
  <c r="BO42" i="73"/>
  <c r="BS44" i="73"/>
  <c r="BS42" i="73"/>
  <c r="BW44" i="73"/>
  <c r="BW72" i="73"/>
  <c r="BW75" i="73" s="1"/>
  <c r="BW42" i="73"/>
  <c r="CA44" i="73"/>
  <c r="CA42" i="73"/>
  <c r="CE72" i="73"/>
  <c r="CE75" i="73" s="1"/>
  <c r="CE44" i="73"/>
  <c r="CE42" i="73"/>
  <c r="CI44" i="73"/>
  <c r="CI42" i="73"/>
  <c r="CM44" i="73"/>
  <c r="CM72" i="73"/>
  <c r="CM75" i="73" s="1"/>
  <c r="CM42" i="73"/>
  <c r="CQ72" i="73"/>
  <c r="CQ75" i="73" s="1"/>
  <c r="CQ44" i="73"/>
  <c r="CQ42" i="73"/>
  <c r="CU72" i="73"/>
  <c r="CU75" i="73" s="1"/>
  <c r="CU44" i="73"/>
  <c r="CU42" i="73"/>
  <c r="CY72" i="73"/>
  <c r="CY75" i="73" s="1"/>
  <c r="CY44" i="73"/>
  <c r="CY42" i="73"/>
  <c r="F41" i="73"/>
  <c r="J41" i="73"/>
  <c r="N41" i="73"/>
  <c r="R41" i="73"/>
  <c r="V41" i="73"/>
  <c r="Z41" i="73"/>
  <c r="AD41" i="73"/>
  <c r="AH41" i="73"/>
  <c r="AL41" i="73"/>
  <c r="AP41" i="73"/>
  <c r="AT41" i="73"/>
  <c r="AX41" i="73"/>
  <c r="BB41" i="73"/>
  <c r="BF41" i="73"/>
  <c r="BJ41" i="73"/>
  <c r="BN41" i="73"/>
  <c r="BR41" i="73"/>
  <c r="BV41" i="73"/>
  <c r="BZ41" i="73"/>
  <c r="CD41" i="73"/>
  <c r="CH41" i="73"/>
  <c r="CL41" i="73"/>
  <c r="CP41" i="73"/>
  <c r="CT41" i="73"/>
  <c r="CX41" i="73"/>
  <c r="G42" i="73"/>
  <c r="K42" i="73"/>
  <c r="O42" i="73"/>
  <c r="S42" i="73"/>
  <c r="W42" i="73"/>
  <c r="AA42" i="73"/>
  <c r="AE42" i="73"/>
  <c r="AI42" i="73"/>
  <c r="AM42" i="73"/>
  <c r="AQ42" i="73"/>
  <c r="BF42" i="73"/>
  <c r="F44" i="73"/>
  <c r="N44" i="73"/>
  <c r="V44" i="73"/>
  <c r="AD44" i="73"/>
  <c r="AL44" i="73"/>
  <c r="AT44" i="73"/>
  <c r="BB44" i="73"/>
  <c r="BJ44" i="73"/>
  <c r="BR44" i="73"/>
  <c r="BZ44" i="73"/>
  <c r="CH44" i="73"/>
  <c r="CP44" i="73"/>
  <c r="CX44" i="73"/>
  <c r="K45" i="73"/>
  <c r="S45" i="73"/>
  <c r="AA45" i="73"/>
  <c r="AI45" i="73"/>
  <c r="AQ45" i="73"/>
  <c r="AY45" i="73"/>
  <c r="BG45" i="73"/>
  <c r="BO45" i="73"/>
  <c r="BW45" i="73"/>
  <c r="CE45" i="73"/>
  <c r="CM45" i="73"/>
  <c r="CU45" i="73"/>
  <c r="AE72" i="73"/>
  <c r="AE75" i="73" s="1"/>
  <c r="BK72" i="73"/>
  <c r="BK75" i="73" s="1"/>
  <c r="M1" i="6"/>
  <c r="N1" i="6" s="1"/>
  <c r="O1" i="6" s="1"/>
  <c r="M2" i="6"/>
  <c r="N2" i="6" s="1"/>
  <c r="O2" i="6" s="1"/>
  <c r="S2" i="6"/>
  <c r="M3" i="6"/>
  <c r="N3" i="6" s="1"/>
  <c r="O3" i="6" s="1"/>
  <c r="M4" i="6"/>
  <c r="N4" i="6" s="1"/>
  <c r="O4" i="6" s="1"/>
  <c r="M5" i="6"/>
  <c r="N5" i="6" s="1"/>
  <c r="O5" i="6" s="1"/>
  <c r="M6" i="6"/>
  <c r="N6" i="6" s="1"/>
  <c r="O6" i="6" s="1"/>
  <c r="I22" i="6"/>
  <c r="J22" i="6"/>
  <c r="K22" i="6"/>
  <c r="L22" i="6"/>
  <c r="M22" i="6"/>
  <c r="N22" i="6"/>
  <c r="O22" i="6"/>
  <c r="P22" i="6"/>
  <c r="Q22" i="6"/>
  <c r="R22" i="6"/>
  <c r="S22" i="6"/>
  <c r="T22" i="6"/>
  <c r="U22" i="6"/>
  <c r="V22" i="6"/>
  <c r="W22" i="6"/>
  <c r="X22" i="6"/>
  <c r="Y22" i="6"/>
  <c r="Z22" i="6"/>
  <c r="AA22" i="6"/>
  <c r="AB22" i="6"/>
  <c r="AC22" i="6"/>
  <c r="D8" i="72"/>
  <c r="E8" i="72"/>
  <c r="F8" i="72"/>
  <c r="G8" i="72"/>
  <c r="H8" i="72"/>
  <c r="I8" i="72"/>
  <c r="J8" i="72"/>
  <c r="K8" i="72"/>
  <c r="L8" i="72"/>
  <c r="M8" i="72"/>
  <c r="N8" i="72"/>
  <c r="O8" i="72"/>
  <c r="P8" i="72"/>
  <c r="Q8" i="72"/>
  <c r="R8" i="72"/>
  <c r="S8" i="72"/>
  <c r="T8" i="72"/>
  <c r="U8" i="72"/>
  <c r="V8" i="72"/>
  <c r="W8" i="72"/>
  <c r="X8" i="72"/>
  <c r="Y8" i="72"/>
  <c r="Z8" i="72"/>
  <c r="AA8" i="72"/>
  <c r="AB8" i="72"/>
  <c r="AC8" i="72"/>
  <c r="AD8" i="72"/>
  <c r="AE8" i="72"/>
  <c r="AF8" i="72"/>
  <c r="AG8" i="72"/>
  <c r="AH8" i="72"/>
  <c r="AI8" i="72"/>
  <c r="AJ8" i="72"/>
  <c r="AK8" i="72"/>
  <c r="AL8" i="72"/>
  <c r="AM8" i="72"/>
  <c r="AN8" i="72"/>
  <c r="AO8" i="72"/>
  <c r="AP8" i="72"/>
  <c r="AQ8" i="72"/>
  <c r="AR8" i="72"/>
  <c r="AS8" i="72"/>
  <c r="AT8" i="72"/>
  <c r="AU8" i="72"/>
  <c r="AV8" i="72"/>
  <c r="AW8" i="72"/>
  <c r="AX8" i="72"/>
  <c r="AY8" i="72"/>
  <c r="AZ8" i="72"/>
  <c r="BA8" i="72"/>
  <c r="BB8" i="72"/>
  <c r="BC8" i="72"/>
  <c r="BD8" i="72"/>
  <c r="BE8" i="72"/>
  <c r="BF8" i="72"/>
  <c r="BG8" i="72"/>
  <c r="BH8" i="72"/>
  <c r="BI8" i="72"/>
  <c r="BJ8" i="72"/>
  <c r="BK8" i="72"/>
  <c r="BL8" i="72"/>
  <c r="BM8" i="72"/>
  <c r="BN8" i="72"/>
  <c r="BO8" i="72"/>
  <c r="BP8" i="72"/>
  <c r="BQ8" i="72"/>
  <c r="BR8" i="72"/>
  <c r="BS8" i="72"/>
  <c r="BT8" i="72"/>
  <c r="BU8" i="72"/>
  <c r="BV8" i="72"/>
  <c r="BW8" i="72"/>
  <c r="BX8" i="72"/>
  <c r="BY8" i="72"/>
  <c r="BZ8" i="72"/>
  <c r="CA8" i="72"/>
  <c r="CB8" i="72"/>
  <c r="CC8" i="72"/>
  <c r="CD8" i="72"/>
  <c r="CE8" i="72"/>
  <c r="CF8" i="72"/>
  <c r="CG8" i="72"/>
  <c r="CH8" i="72"/>
  <c r="CI8" i="72"/>
  <c r="CJ8" i="72"/>
  <c r="CK8" i="72"/>
  <c r="CL8" i="72"/>
  <c r="CM8" i="72"/>
  <c r="CN8" i="72"/>
  <c r="CO8" i="72"/>
  <c r="CP8" i="72"/>
  <c r="CQ8" i="72"/>
  <c r="CR8" i="72"/>
  <c r="CS8" i="72"/>
  <c r="CT8" i="72"/>
  <c r="CU8" i="72"/>
  <c r="CV8" i="72"/>
  <c r="CW8" i="72"/>
  <c r="CX8" i="72"/>
  <c r="CY8" i="72"/>
  <c r="D9" i="72"/>
  <c r="E9" i="72"/>
  <c r="F9" i="72"/>
  <c r="G9" i="72"/>
  <c r="H9" i="72"/>
  <c r="I9" i="72"/>
  <c r="J9" i="72"/>
  <c r="K9" i="72"/>
  <c r="L9" i="72"/>
  <c r="M9" i="72"/>
  <c r="N9" i="72"/>
  <c r="O9" i="72"/>
  <c r="P9" i="72"/>
  <c r="Q9" i="72"/>
  <c r="Q77" i="72" s="1"/>
  <c r="R9" i="72"/>
  <c r="S9" i="72"/>
  <c r="T9" i="72"/>
  <c r="U9" i="72"/>
  <c r="V9" i="72"/>
  <c r="W9" i="72"/>
  <c r="X9" i="72"/>
  <c r="Y9" i="72"/>
  <c r="Z9" i="72"/>
  <c r="AA9" i="72"/>
  <c r="AB9" i="72"/>
  <c r="AC9" i="72"/>
  <c r="AD9" i="72"/>
  <c r="AE9" i="72"/>
  <c r="AF9" i="72"/>
  <c r="AG9" i="72"/>
  <c r="AH9" i="72"/>
  <c r="AI9" i="72"/>
  <c r="AJ9" i="72"/>
  <c r="AK9" i="72"/>
  <c r="AL9" i="72"/>
  <c r="AM9" i="72"/>
  <c r="AN9" i="72"/>
  <c r="AO9" i="72"/>
  <c r="AP9" i="72"/>
  <c r="AQ9" i="72"/>
  <c r="AR9" i="72"/>
  <c r="AS9" i="72"/>
  <c r="AT9" i="72"/>
  <c r="AU9" i="72"/>
  <c r="AV9" i="72"/>
  <c r="AW9" i="72"/>
  <c r="AX9" i="72"/>
  <c r="AY9" i="72"/>
  <c r="AZ9" i="72"/>
  <c r="BA9" i="72"/>
  <c r="BB9" i="72"/>
  <c r="BC9" i="72"/>
  <c r="BC10" i="72" s="1"/>
  <c r="BD9" i="72"/>
  <c r="BE9" i="72"/>
  <c r="BF9" i="72"/>
  <c r="BG9" i="72"/>
  <c r="BG77" i="72" s="1"/>
  <c r="BH9" i="72"/>
  <c r="BI9" i="72"/>
  <c r="BJ9" i="72"/>
  <c r="BK9" i="72"/>
  <c r="BL9" i="72"/>
  <c r="BM9" i="72"/>
  <c r="BM77" i="72" s="1"/>
  <c r="BN9" i="72"/>
  <c r="BO9" i="72"/>
  <c r="BP9" i="72"/>
  <c r="BQ9" i="72"/>
  <c r="BR9" i="72"/>
  <c r="BS9" i="72"/>
  <c r="BS77" i="72" s="1"/>
  <c r="BT9" i="72"/>
  <c r="BU9" i="72"/>
  <c r="BU70" i="72" s="1"/>
  <c r="BU73" i="72" s="1"/>
  <c r="BV9" i="72"/>
  <c r="BW9" i="72"/>
  <c r="BX9" i="72"/>
  <c r="BY9" i="72"/>
  <c r="BY77" i="72" s="1"/>
  <c r="BZ9" i="72"/>
  <c r="CA9" i="72"/>
  <c r="CB9" i="72"/>
  <c r="CC9" i="72"/>
  <c r="CD9" i="72"/>
  <c r="CE9" i="72"/>
  <c r="CE77" i="72" s="1"/>
  <c r="CF9" i="72"/>
  <c r="CG9" i="72"/>
  <c r="CH9" i="72"/>
  <c r="CI9" i="72"/>
  <c r="CJ9" i="72"/>
  <c r="CK9" i="72"/>
  <c r="CK77" i="72" s="1"/>
  <c r="CL9" i="72"/>
  <c r="CM9" i="72"/>
  <c r="CN9" i="72"/>
  <c r="CO9" i="72"/>
  <c r="CP9" i="72"/>
  <c r="CQ9" i="72"/>
  <c r="CQ77" i="72" s="1"/>
  <c r="CR9" i="72"/>
  <c r="CS9" i="72"/>
  <c r="CT9" i="72"/>
  <c r="CU9" i="72"/>
  <c r="CV9" i="72"/>
  <c r="CW9" i="72"/>
  <c r="CW77" i="72" s="1"/>
  <c r="CX9" i="72"/>
  <c r="CY9" i="72"/>
  <c r="N10" i="72"/>
  <c r="T10" i="72"/>
  <c r="AD10" i="72"/>
  <c r="AF10" i="72"/>
  <c r="AR10" i="72"/>
  <c r="BH10" i="72"/>
  <c r="BI10" i="72"/>
  <c r="BJ10" i="72"/>
  <c r="BU10" i="72"/>
  <c r="BV10" i="72"/>
  <c r="CH10" i="72"/>
  <c r="CN10" i="72"/>
  <c r="CX10" i="72"/>
  <c r="D17" i="72"/>
  <c r="C55" i="72" s="1"/>
  <c r="E17" i="72"/>
  <c r="E71" i="72" s="1"/>
  <c r="E74" i="72" s="1"/>
  <c r="F17" i="72"/>
  <c r="F71" i="72" s="1"/>
  <c r="F74" i="72" s="1"/>
  <c r="G17" i="72"/>
  <c r="G71" i="72" s="1"/>
  <c r="G74" i="72" s="1"/>
  <c r="H17" i="72"/>
  <c r="H71" i="72" s="1"/>
  <c r="H74" i="72" s="1"/>
  <c r="I17" i="72"/>
  <c r="I71" i="72" s="1"/>
  <c r="I74" i="72" s="1"/>
  <c r="J17" i="72"/>
  <c r="J71" i="72" s="1"/>
  <c r="J74" i="72" s="1"/>
  <c r="K17" i="72"/>
  <c r="K71" i="72" s="1"/>
  <c r="K74" i="72" s="1"/>
  <c r="L17" i="72"/>
  <c r="L71" i="72" s="1"/>
  <c r="L74" i="72" s="1"/>
  <c r="M17" i="72"/>
  <c r="M71" i="72" s="1"/>
  <c r="M74" i="72" s="1"/>
  <c r="N17" i="72"/>
  <c r="N71" i="72" s="1"/>
  <c r="N74" i="72" s="1"/>
  <c r="O17" i="72"/>
  <c r="O71" i="72" s="1"/>
  <c r="O74" i="72" s="1"/>
  <c r="P17" i="72"/>
  <c r="P71" i="72" s="1"/>
  <c r="P74" i="72" s="1"/>
  <c r="Q17" i="72"/>
  <c r="Q71" i="72" s="1"/>
  <c r="Q74" i="72" s="1"/>
  <c r="R17" i="72"/>
  <c r="R71" i="72" s="1"/>
  <c r="R74" i="72" s="1"/>
  <c r="S17" i="72"/>
  <c r="S71" i="72" s="1"/>
  <c r="S74" i="72" s="1"/>
  <c r="T17" i="72"/>
  <c r="T71" i="72" s="1"/>
  <c r="T74" i="72" s="1"/>
  <c r="U17" i="72"/>
  <c r="U71" i="72" s="1"/>
  <c r="U74" i="72" s="1"/>
  <c r="V17" i="72"/>
  <c r="V71" i="72" s="1"/>
  <c r="V74" i="72" s="1"/>
  <c r="W17" i="72"/>
  <c r="W71" i="72" s="1"/>
  <c r="W74" i="72" s="1"/>
  <c r="X17" i="72"/>
  <c r="X71" i="72" s="1"/>
  <c r="X74" i="72" s="1"/>
  <c r="Y17" i="72"/>
  <c r="Y71" i="72" s="1"/>
  <c r="Y74" i="72" s="1"/>
  <c r="Z17" i="72"/>
  <c r="Z71" i="72" s="1"/>
  <c r="Z74" i="72" s="1"/>
  <c r="AA17" i="72"/>
  <c r="AA71" i="72" s="1"/>
  <c r="AA74" i="72" s="1"/>
  <c r="AB17" i="72"/>
  <c r="AB71" i="72" s="1"/>
  <c r="AB74" i="72" s="1"/>
  <c r="AC17" i="72"/>
  <c r="AC71" i="72" s="1"/>
  <c r="AC74" i="72" s="1"/>
  <c r="AD17" i="72"/>
  <c r="AD71" i="72" s="1"/>
  <c r="AD74" i="72" s="1"/>
  <c r="AE17" i="72"/>
  <c r="AE71" i="72" s="1"/>
  <c r="AE74" i="72" s="1"/>
  <c r="AF17" i="72"/>
  <c r="AF71" i="72" s="1"/>
  <c r="AF74" i="72" s="1"/>
  <c r="AG17" i="72"/>
  <c r="AH17" i="72"/>
  <c r="AH71" i="72" s="1"/>
  <c r="AI17" i="72"/>
  <c r="AJ17" i="72"/>
  <c r="AK17" i="72"/>
  <c r="AL17" i="72"/>
  <c r="AM17" i="72"/>
  <c r="AN17" i="72"/>
  <c r="AN71" i="72" s="1"/>
  <c r="AO17" i="72"/>
  <c r="AP17" i="72"/>
  <c r="AQ17" i="72"/>
  <c r="AR17" i="72"/>
  <c r="AS17" i="72"/>
  <c r="AT17" i="72"/>
  <c r="AT71" i="72" s="1"/>
  <c r="AU17" i="72"/>
  <c r="AV17" i="72"/>
  <c r="AW17" i="72"/>
  <c r="AX17" i="72"/>
  <c r="AY17" i="72"/>
  <c r="AZ17" i="72"/>
  <c r="AZ71" i="72" s="1"/>
  <c r="BA17" i="72"/>
  <c r="BB17" i="72"/>
  <c r="BC17" i="72"/>
  <c r="BD17" i="72"/>
  <c r="BE17" i="72"/>
  <c r="BF17" i="72"/>
  <c r="BF71" i="72" s="1"/>
  <c r="BG17" i="72"/>
  <c r="BH17" i="72"/>
  <c r="BI17" i="72"/>
  <c r="BJ17" i="72"/>
  <c r="BK17" i="72"/>
  <c r="BL17" i="72"/>
  <c r="BL71" i="72" s="1"/>
  <c r="BM17" i="72"/>
  <c r="BN17" i="72"/>
  <c r="BO17" i="72"/>
  <c r="BP17" i="72"/>
  <c r="BQ17" i="72"/>
  <c r="BR17" i="72"/>
  <c r="BR71" i="72" s="1"/>
  <c r="BS17" i="72"/>
  <c r="BT17" i="72"/>
  <c r="BU17" i="72"/>
  <c r="BV17" i="72"/>
  <c r="BW17" i="72"/>
  <c r="BX17" i="72"/>
  <c r="BX71" i="72" s="1"/>
  <c r="BY17" i="72"/>
  <c r="BZ17" i="72"/>
  <c r="CA17" i="72"/>
  <c r="CB17" i="72"/>
  <c r="CC17" i="72"/>
  <c r="CD17" i="72"/>
  <c r="CD71" i="72" s="1"/>
  <c r="CD74" i="72" s="1"/>
  <c r="CE17" i="72"/>
  <c r="CF17" i="72"/>
  <c r="CG17" i="72"/>
  <c r="CH17" i="72"/>
  <c r="CI17" i="72"/>
  <c r="CJ17" i="72"/>
  <c r="CJ71" i="72" s="1"/>
  <c r="CK17" i="72"/>
  <c r="CL17" i="72"/>
  <c r="CM17" i="72"/>
  <c r="CN17" i="72"/>
  <c r="CO17" i="72"/>
  <c r="CP17" i="72"/>
  <c r="CP71" i="72" s="1"/>
  <c r="CQ17" i="72"/>
  <c r="CR17" i="72"/>
  <c r="CS17" i="72"/>
  <c r="CT17" i="72"/>
  <c r="CU17" i="72"/>
  <c r="CV17" i="72"/>
  <c r="CV71" i="72" s="1"/>
  <c r="CW17" i="72"/>
  <c r="CX17" i="72"/>
  <c r="CY17" i="72"/>
  <c r="E18" i="72"/>
  <c r="F18" i="72"/>
  <c r="G18" i="72"/>
  <c r="H18" i="72"/>
  <c r="I18" i="72"/>
  <c r="J18" i="72"/>
  <c r="K18" i="72"/>
  <c r="L18" i="72"/>
  <c r="M18" i="72"/>
  <c r="N18" i="72"/>
  <c r="O18" i="72"/>
  <c r="P18" i="72"/>
  <c r="Q18" i="72"/>
  <c r="R18" i="72"/>
  <c r="S18" i="72"/>
  <c r="T18" i="72"/>
  <c r="U18" i="72"/>
  <c r="V18" i="72"/>
  <c r="W18" i="72"/>
  <c r="X18" i="72"/>
  <c r="Y18" i="72"/>
  <c r="Z18" i="72"/>
  <c r="AA18" i="72"/>
  <c r="AB18" i="72"/>
  <c r="AC18" i="72"/>
  <c r="AD18" i="72"/>
  <c r="AE18" i="72"/>
  <c r="AF18" i="72"/>
  <c r="AG18" i="72"/>
  <c r="AH18" i="72"/>
  <c r="AI18" i="72"/>
  <c r="AJ18" i="72"/>
  <c r="AK18" i="72"/>
  <c r="AL18" i="72"/>
  <c r="AM18" i="72"/>
  <c r="AN18" i="72"/>
  <c r="AO18" i="72"/>
  <c r="AP18" i="72"/>
  <c r="AQ18" i="72"/>
  <c r="AR18" i="72"/>
  <c r="AS18" i="72"/>
  <c r="AT18" i="72"/>
  <c r="AU18" i="72"/>
  <c r="AV18" i="72"/>
  <c r="AW18" i="72"/>
  <c r="AX18" i="72"/>
  <c r="AY18" i="72"/>
  <c r="AZ18" i="72"/>
  <c r="BA18" i="72"/>
  <c r="BB18" i="72"/>
  <c r="BC18" i="72"/>
  <c r="BD18" i="72"/>
  <c r="BE18" i="72"/>
  <c r="BF18" i="72"/>
  <c r="BG18" i="72"/>
  <c r="BH18" i="72"/>
  <c r="BI18" i="72"/>
  <c r="BJ18" i="72"/>
  <c r="BK18" i="72"/>
  <c r="BL18" i="72"/>
  <c r="BM18" i="72"/>
  <c r="BN18" i="72"/>
  <c r="BO18" i="72"/>
  <c r="BP18" i="72"/>
  <c r="BQ18" i="72"/>
  <c r="BR18" i="72"/>
  <c r="BS18" i="72"/>
  <c r="BT18" i="72"/>
  <c r="BU18" i="72"/>
  <c r="BV18" i="72"/>
  <c r="BW18" i="72"/>
  <c r="BX18" i="72"/>
  <c r="BY18" i="72"/>
  <c r="BZ18" i="72"/>
  <c r="CA18" i="72"/>
  <c r="CB18" i="72"/>
  <c r="CC18" i="72"/>
  <c r="CD18" i="72"/>
  <c r="CE18" i="72"/>
  <c r="CF18" i="72"/>
  <c r="CG18" i="72"/>
  <c r="CH18" i="72"/>
  <c r="CI18" i="72"/>
  <c r="CJ18" i="72"/>
  <c r="CK18" i="72"/>
  <c r="CL18" i="72"/>
  <c r="CM18" i="72"/>
  <c r="CN18" i="72"/>
  <c r="CO18" i="72"/>
  <c r="CP18" i="72"/>
  <c r="CQ18" i="72"/>
  <c r="CR18" i="72"/>
  <c r="CS18" i="72"/>
  <c r="CT18" i="72"/>
  <c r="CU18" i="72"/>
  <c r="CV18" i="72"/>
  <c r="CW18" i="72"/>
  <c r="CX18" i="72"/>
  <c r="CY18" i="72"/>
  <c r="E20" i="72"/>
  <c r="F20" i="72"/>
  <c r="G20" i="72"/>
  <c r="H20" i="72"/>
  <c r="I20" i="72"/>
  <c r="J20" i="72"/>
  <c r="K20" i="72"/>
  <c r="L20" i="72"/>
  <c r="M20" i="72"/>
  <c r="N20" i="72"/>
  <c r="O20" i="72"/>
  <c r="P20" i="72"/>
  <c r="Q20" i="72"/>
  <c r="R20" i="72"/>
  <c r="S20" i="72"/>
  <c r="T20" i="72"/>
  <c r="U20" i="72"/>
  <c r="V20" i="72"/>
  <c r="W20" i="72"/>
  <c r="X20" i="72"/>
  <c r="Y20" i="72"/>
  <c r="Z20" i="72"/>
  <c r="AA20" i="72"/>
  <c r="AB20" i="72"/>
  <c r="AC20" i="72"/>
  <c r="AD20" i="72"/>
  <c r="AE20" i="72"/>
  <c r="AF20" i="72"/>
  <c r="AG20" i="72"/>
  <c r="AH20" i="72"/>
  <c r="AI20" i="72"/>
  <c r="AJ20" i="72"/>
  <c r="AK20" i="72"/>
  <c r="AL20" i="72"/>
  <c r="AM20" i="72"/>
  <c r="AN20" i="72"/>
  <c r="AO20" i="72"/>
  <c r="AP20" i="72"/>
  <c r="AQ20" i="72"/>
  <c r="AR20" i="72"/>
  <c r="AS20" i="72"/>
  <c r="AT20" i="72"/>
  <c r="AU20" i="72"/>
  <c r="AV20" i="72"/>
  <c r="AW20" i="72"/>
  <c r="AX20" i="72"/>
  <c r="AY20" i="72"/>
  <c r="AZ20" i="72"/>
  <c r="BA20" i="72"/>
  <c r="BB20" i="72"/>
  <c r="BC20" i="72"/>
  <c r="BD20" i="72"/>
  <c r="BE20" i="72"/>
  <c r="BF20" i="72"/>
  <c r="BG20" i="72"/>
  <c r="BH20" i="72"/>
  <c r="BI20" i="72"/>
  <c r="BJ20" i="72"/>
  <c r="BK20" i="72"/>
  <c r="BL20" i="72"/>
  <c r="BM20" i="72"/>
  <c r="BN20" i="72"/>
  <c r="BO20" i="72"/>
  <c r="BP20" i="72"/>
  <c r="BQ20" i="72"/>
  <c r="BR20" i="72"/>
  <c r="BS20" i="72"/>
  <c r="BT20" i="72"/>
  <c r="BU20" i="72"/>
  <c r="BV20" i="72"/>
  <c r="BW20" i="72"/>
  <c r="BX20" i="72"/>
  <c r="BY20" i="72"/>
  <c r="BZ20" i="72"/>
  <c r="CA20" i="72"/>
  <c r="CB20" i="72"/>
  <c r="CC20" i="72"/>
  <c r="CD20" i="72"/>
  <c r="CE20" i="72"/>
  <c r="CF20" i="72"/>
  <c r="CG20" i="72"/>
  <c r="CH20" i="72"/>
  <c r="CI20" i="72"/>
  <c r="CJ20" i="72"/>
  <c r="CK20" i="72"/>
  <c r="CL20" i="72"/>
  <c r="CM20" i="72"/>
  <c r="CN20" i="72"/>
  <c r="CO20" i="72"/>
  <c r="CP20" i="72"/>
  <c r="CQ20" i="72"/>
  <c r="CR20" i="72"/>
  <c r="CS20" i="72"/>
  <c r="CT20" i="72"/>
  <c r="CU20" i="72"/>
  <c r="CV20" i="72"/>
  <c r="CW20" i="72"/>
  <c r="CX20" i="72"/>
  <c r="CY20" i="72"/>
  <c r="E21" i="72"/>
  <c r="E69" i="72" s="1"/>
  <c r="F21" i="72"/>
  <c r="F69" i="72" s="1"/>
  <c r="G21" i="72"/>
  <c r="G69" i="72" s="1"/>
  <c r="H21" i="72"/>
  <c r="H69" i="72" s="1"/>
  <c r="I21" i="72"/>
  <c r="I69" i="72" s="1"/>
  <c r="J21" i="72"/>
  <c r="J69" i="72" s="1"/>
  <c r="K21" i="72"/>
  <c r="K69" i="72" s="1"/>
  <c r="L21" i="72"/>
  <c r="L69" i="72" s="1"/>
  <c r="M21" i="72"/>
  <c r="M69" i="72" s="1"/>
  <c r="N21" i="72"/>
  <c r="N69" i="72" s="1"/>
  <c r="O21" i="72"/>
  <c r="O69" i="72" s="1"/>
  <c r="P21" i="72"/>
  <c r="P69" i="72" s="1"/>
  <c r="Q21" i="72"/>
  <c r="Q69" i="72" s="1"/>
  <c r="R21" i="72"/>
  <c r="R69" i="72" s="1"/>
  <c r="S21" i="72"/>
  <c r="S69" i="72" s="1"/>
  <c r="T21" i="72"/>
  <c r="T69" i="72" s="1"/>
  <c r="U21" i="72"/>
  <c r="U69" i="72" s="1"/>
  <c r="V21" i="72"/>
  <c r="V69" i="72" s="1"/>
  <c r="W21" i="72"/>
  <c r="W69" i="72" s="1"/>
  <c r="X21" i="72"/>
  <c r="X69" i="72" s="1"/>
  <c r="Y21" i="72"/>
  <c r="Y69" i="72" s="1"/>
  <c r="Z21" i="72"/>
  <c r="Z69" i="72" s="1"/>
  <c r="AA21" i="72"/>
  <c r="AA69" i="72" s="1"/>
  <c r="AB21" i="72"/>
  <c r="AB69" i="72" s="1"/>
  <c r="AC21" i="72"/>
  <c r="AC69" i="72" s="1"/>
  <c r="AD21" i="72"/>
  <c r="AD69" i="72" s="1"/>
  <c r="AE21" i="72"/>
  <c r="AE69" i="72" s="1"/>
  <c r="AF21" i="72"/>
  <c r="AF69" i="72" s="1"/>
  <c r="AG21" i="72"/>
  <c r="AG69" i="72" s="1"/>
  <c r="AH21" i="72"/>
  <c r="AH69" i="72" s="1"/>
  <c r="AI21" i="72"/>
  <c r="AI69" i="72" s="1"/>
  <c r="AJ21" i="72"/>
  <c r="AJ69" i="72" s="1"/>
  <c r="AK21" i="72"/>
  <c r="AK69" i="72" s="1"/>
  <c r="AL21" i="72"/>
  <c r="AL69" i="72" s="1"/>
  <c r="AM21" i="72"/>
  <c r="AM69" i="72" s="1"/>
  <c r="AN21" i="72"/>
  <c r="AN69" i="72" s="1"/>
  <c r="AO21" i="72"/>
  <c r="AO69" i="72" s="1"/>
  <c r="AP21" i="72"/>
  <c r="AP69" i="72" s="1"/>
  <c r="AQ21" i="72"/>
  <c r="AQ69" i="72" s="1"/>
  <c r="AR21" i="72"/>
  <c r="AR69" i="72" s="1"/>
  <c r="AS21" i="72"/>
  <c r="AS69" i="72" s="1"/>
  <c r="AT21" i="72"/>
  <c r="AT69" i="72" s="1"/>
  <c r="AU21" i="72"/>
  <c r="AU69" i="72" s="1"/>
  <c r="AV21" i="72"/>
  <c r="AV69" i="72" s="1"/>
  <c r="AW21" i="72"/>
  <c r="AW69" i="72" s="1"/>
  <c r="AX21" i="72"/>
  <c r="AX69" i="72" s="1"/>
  <c r="AY21" i="72"/>
  <c r="AY69" i="72" s="1"/>
  <c r="AZ21" i="72"/>
  <c r="AZ69" i="72" s="1"/>
  <c r="BA21" i="72"/>
  <c r="BA69" i="72" s="1"/>
  <c r="BB21" i="72"/>
  <c r="BB69" i="72" s="1"/>
  <c r="BC21" i="72"/>
  <c r="BC69" i="72" s="1"/>
  <c r="BD21" i="72"/>
  <c r="BD69" i="72" s="1"/>
  <c r="BE21" i="72"/>
  <c r="BE69" i="72" s="1"/>
  <c r="BF21" i="72"/>
  <c r="BF69" i="72" s="1"/>
  <c r="BG21" i="72"/>
  <c r="BG69" i="72" s="1"/>
  <c r="BH21" i="72"/>
  <c r="BH69" i="72" s="1"/>
  <c r="BI21" i="72"/>
  <c r="BI69" i="72" s="1"/>
  <c r="BJ21" i="72"/>
  <c r="BJ69" i="72" s="1"/>
  <c r="BK21" i="72"/>
  <c r="BK69" i="72" s="1"/>
  <c r="BL21" i="72"/>
  <c r="BL69" i="72" s="1"/>
  <c r="BM21" i="72"/>
  <c r="BM69" i="72" s="1"/>
  <c r="BN21" i="72"/>
  <c r="BN69" i="72" s="1"/>
  <c r="BO21" i="72"/>
  <c r="BO69" i="72" s="1"/>
  <c r="BP21" i="72"/>
  <c r="BP69" i="72" s="1"/>
  <c r="BQ21" i="72"/>
  <c r="BQ69" i="72" s="1"/>
  <c r="BR21" i="72"/>
  <c r="BS21" i="72"/>
  <c r="BS69" i="72" s="1"/>
  <c r="BT21" i="72"/>
  <c r="BT69" i="72" s="1"/>
  <c r="BU21" i="72"/>
  <c r="BU69" i="72" s="1"/>
  <c r="BV21" i="72"/>
  <c r="BV69" i="72" s="1"/>
  <c r="BW21" i="72"/>
  <c r="BW69" i="72" s="1"/>
  <c r="BX21" i="72"/>
  <c r="BY21" i="72"/>
  <c r="BY69" i="72" s="1"/>
  <c r="BZ21" i="72"/>
  <c r="BZ69" i="72" s="1"/>
  <c r="CA21" i="72"/>
  <c r="CA69" i="72" s="1"/>
  <c r="CB21" i="72"/>
  <c r="CB69" i="72" s="1"/>
  <c r="CC21" i="72"/>
  <c r="CC69" i="72" s="1"/>
  <c r="CD21" i="72"/>
  <c r="CD69" i="72" s="1"/>
  <c r="CE21" i="72"/>
  <c r="CE69" i="72" s="1"/>
  <c r="CF21" i="72"/>
  <c r="CF69" i="72" s="1"/>
  <c r="CG21" i="72"/>
  <c r="CG69" i="72" s="1"/>
  <c r="CH21" i="72"/>
  <c r="CH69" i="72" s="1"/>
  <c r="CI21" i="72"/>
  <c r="CI69" i="72" s="1"/>
  <c r="CJ21" i="72"/>
  <c r="CJ69" i="72" s="1"/>
  <c r="CK21" i="72"/>
  <c r="CK69" i="72" s="1"/>
  <c r="CL21" i="72"/>
  <c r="CL69" i="72" s="1"/>
  <c r="CM21" i="72"/>
  <c r="CM69" i="72" s="1"/>
  <c r="CN21" i="72"/>
  <c r="CN69" i="72" s="1"/>
  <c r="CO21" i="72"/>
  <c r="CO69" i="72" s="1"/>
  <c r="CP21" i="72"/>
  <c r="CP69" i="72" s="1"/>
  <c r="CQ21" i="72"/>
  <c r="CQ69" i="72" s="1"/>
  <c r="CR21" i="72"/>
  <c r="CR69" i="72" s="1"/>
  <c r="CS21" i="72"/>
  <c r="CS69" i="72" s="1"/>
  <c r="CT21" i="72"/>
  <c r="CT69" i="72" s="1"/>
  <c r="CU21" i="72"/>
  <c r="CU69" i="72" s="1"/>
  <c r="CV21" i="72"/>
  <c r="CV69" i="72" s="1"/>
  <c r="CW21" i="72"/>
  <c r="CW69" i="72" s="1"/>
  <c r="CX21" i="72"/>
  <c r="CX69" i="72" s="1"/>
  <c r="CY21" i="72"/>
  <c r="CY69" i="72" s="1"/>
  <c r="BO40" i="72"/>
  <c r="BP40" i="72"/>
  <c r="BQ40" i="72"/>
  <c r="C58" i="72"/>
  <c r="AG71" i="72"/>
  <c r="AI71" i="72"/>
  <c r="AI74" i="72" s="1"/>
  <c r="AJ71" i="72"/>
  <c r="AK71" i="72"/>
  <c r="AL71" i="72"/>
  <c r="AM71" i="72"/>
  <c r="AO71" i="72"/>
  <c r="AO74" i="72" s="1"/>
  <c r="AP71" i="72"/>
  <c r="AP74" i="72" s="1"/>
  <c r="AQ71" i="72"/>
  <c r="AR71" i="72"/>
  <c r="AS71" i="72"/>
  <c r="AU71" i="72"/>
  <c r="AU74" i="72" s="1"/>
  <c r="AV71" i="72"/>
  <c r="AV74" i="72" s="1"/>
  <c r="AW71" i="72"/>
  <c r="AW74" i="72" s="1"/>
  <c r="AX71" i="72"/>
  <c r="AY71" i="72"/>
  <c r="BA71" i="72"/>
  <c r="BA74" i="72" s="1"/>
  <c r="BB71" i="72"/>
  <c r="BB74" i="72" s="1"/>
  <c r="BC71" i="72"/>
  <c r="BC74" i="72" s="1"/>
  <c r="BD71" i="72"/>
  <c r="BD74" i="72" s="1"/>
  <c r="BE71" i="72"/>
  <c r="BE74" i="72" s="1"/>
  <c r="BG71" i="72"/>
  <c r="BG74" i="72" s="1"/>
  <c r="BH71" i="72"/>
  <c r="BH74" i="72" s="1"/>
  <c r="BI71" i="72"/>
  <c r="BI74" i="72" s="1"/>
  <c r="BJ71" i="72"/>
  <c r="BJ74" i="72" s="1"/>
  <c r="BK71" i="72"/>
  <c r="BK74" i="72" s="1"/>
  <c r="BM71" i="72"/>
  <c r="BM74" i="72" s="1"/>
  <c r="BN71" i="72"/>
  <c r="BN74" i="72" s="1"/>
  <c r="BO71" i="72"/>
  <c r="BO74" i="72" s="1"/>
  <c r="BP71" i="72"/>
  <c r="BP74" i="72" s="1"/>
  <c r="BQ71" i="72"/>
  <c r="BQ74" i="72" s="1"/>
  <c r="BS71" i="72"/>
  <c r="BS74" i="72" s="1"/>
  <c r="BT71" i="72"/>
  <c r="BT74" i="72" s="1"/>
  <c r="BU71" i="72"/>
  <c r="BU74" i="72" s="1"/>
  <c r="BV71" i="72"/>
  <c r="BV74" i="72" s="1"/>
  <c r="BW71" i="72"/>
  <c r="BW74" i="72" s="1"/>
  <c r="BY71" i="72"/>
  <c r="BY74" i="72" s="1"/>
  <c r="BZ71" i="72"/>
  <c r="BZ74" i="72" s="1"/>
  <c r="CA71" i="72"/>
  <c r="CA74" i="72" s="1"/>
  <c r="CB71" i="72"/>
  <c r="CB74" i="72" s="1"/>
  <c r="CC71" i="72"/>
  <c r="CC74" i="72" s="1"/>
  <c r="CE71" i="72"/>
  <c r="CE74" i="72" s="1"/>
  <c r="CF71" i="72"/>
  <c r="CF74" i="72" s="1"/>
  <c r="CG71" i="72"/>
  <c r="CG74" i="72" s="1"/>
  <c r="CH71" i="72"/>
  <c r="CH74" i="72" s="1"/>
  <c r="CI71" i="72"/>
  <c r="CI74" i="72" s="1"/>
  <c r="CK71" i="72"/>
  <c r="CK74" i="72" s="1"/>
  <c r="CL71" i="72"/>
  <c r="CL74" i="72" s="1"/>
  <c r="CM71" i="72"/>
  <c r="CM74" i="72" s="1"/>
  <c r="CN71" i="72"/>
  <c r="CN74" i="72" s="1"/>
  <c r="CO71" i="72"/>
  <c r="CO74" i="72" s="1"/>
  <c r="CQ71" i="72"/>
  <c r="CQ74" i="72" s="1"/>
  <c r="CR71" i="72"/>
  <c r="CR74" i="72" s="1"/>
  <c r="CS71" i="72"/>
  <c r="CS74" i="72" s="1"/>
  <c r="CT71" i="72"/>
  <c r="CT74" i="72" s="1"/>
  <c r="CU71" i="72"/>
  <c r="CU74" i="72" s="1"/>
  <c r="CW71" i="72"/>
  <c r="CW74" i="72" s="1"/>
  <c r="CX71" i="72"/>
  <c r="CX74" i="72" s="1"/>
  <c r="CY71" i="72"/>
  <c r="CY74" i="72" s="1"/>
  <c r="C70" i="7"/>
  <c r="E70" i="7"/>
  <c r="G70" i="7"/>
  <c r="I70" i="7"/>
  <c r="K70" i="7"/>
  <c r="M70" i="7"/>
  <c r="O70" i="7"/>
  <c r="Q70" i="7"/>
  <c r="S70" i="7"/>
  <c r="U70" i="7"/>
  <c r="W70" i="7"/>
  <c r="Y70" i="7"/>
  <c r="AA70" i="7"/>
  <c r="AC70" i="7"/>
  <c r="AE70" i="7"/>
  <c r="AG70" i="7"/>
  <c r="AI70" i="7"/>
  <c r="AK70" i="7"/>
  <c r="AM70" i="7"/>
  <c r="AO70" i="7"/>
  <c r="AQ70" i="7"/>
  <c r="J124" i="78" l="1"/>
  <c r="H112" i="78"/>
  <c r="Z76" i="74"/>
  <c r="AF76" i="74"/>
  <c r="AR76" i="74"/>
  <c r="AX76" i="74"/>
  <c r="BD76" i="74"/>
  <c r="BP76" i="74"/>
  <c r="BV76" i="74"/>
  <c r="CB76" i="74"/>
  <c r="CH76" i="74"/>
  <c r="O76" i="74"/>
  <c r="AA76" i="74"/>
  <c r="BG76" i="73"/>
  <c r="BW76" i="73"/>
  <c r="CM76" i="73"/>
  <c r="AZ74" i="72"/>
  <c r="AZ76" i="72" s="1"/>
  <c r="BF74" i="72"/>
  <c r="CJ74" i="72"/>
  <c r="CP74" i="72"/>
  <c r="CV74" i="72"/>
  <c r="Q72" i="72"/>
  <c r="Q75" i="72" s="1"/>
  <c r="X72" i="72"/>
  <c r="X75" i="72" s="1"/>
  <c r="AL72" i="72"/>
  <c r="AL75" i="72" s="1"/>
  <c r="AV72" i="72"/>
  <c r="AV75" i="72" s="1"/>
  <c r="AJ74" i="72"/>
  <c r="AL74" i="72"/>
  <c r="AQ74" i="72"/>
  <c r="AX74" i="72"/>
  <c r="AG74" i="72"/>
  <c r="AK74" i="72"/>
  <c r="AM74" i="72"/>
  <c r="AR74" i="72"/>
  <c r="AS74" i="72"/>
  <c r="AY74" i="72"/>
  <c r="CT55" i="74"/>
  <c r="CT58" i="74"/>
  <c r="CT52" i="74"/>
  <c r="CB55" i="74"/>
  <c r="CB52" i="74"/>
  <c r="CB58" i="74"/>
  <c r="CQ58" i="73"/>
  <c r="CQ55" i="73"/>
  <c r="CQ52" i="73"/>
  <c r="CY52" i="73"/>
  <c r="CY58" i="73"/>
  <c r="CY55" i="73"/>
  <c r="G58" i="73"/>
  <c r="G55" i="73"/>
  <c r="G52" i="73"/>
  <c r="O52" i="73"/>
  <c r="O55" i="73"/>
  <c r="AE58" i="73"/>
  <c r="AE55" i="73"/>
  <c r="AM58" i="73"/>
  <c r="AM55" i="73"/>
  <c r="AM52" i="73"/>
  <c r="AU52" i="73"/>
  <c r="AU55" i="73"/>
  <c r="BK58" i="73"/>
  <c r="BK55" i="73"/>
  <c r="CA52" i="73"/>
  <c r="CA55" i="73"/>
  <c r="K52" i="73"/>
  <c r="K58" i="73"/>
  <c r="K55" i="73"/>
  <c r="S55" i="73"/>
  <c r="S52" i="73"/>
  <c r="S58" i="73"/>
  <c r="BW55" i="73"/>
  <c r="BW58" i="73"/>
  <c r="BW52" i="73"/>
  <c r="CE55" i="73"/>
  <c r="CE52" i="73"/>
  <c r="CE58" i="73"/>
  <c r="E77" i="72"/>
  <c r="E72" i="72"/>
  <c r="E75" i="72" s="1"/>
  <c r="F10" i="72"/>
  <c r="F77" i="72"/>
  <c r="F72" i="72"/>
  <c r="F75" i="72" s="1"/>
  <c r="F76" i="72" s="1"/>
  <c r="F70" i="72"/>
  <c r="F73" i="72" s="1"/>
  <c r="G10" i="72"/>
  <c r="G70" i="72"/>
  <c r="G73" i="72" s="1"/>
  <c r="H10" i="72"/>
  <c r="H72" i="72"/>
  <c r="H75" i="72" s="1"/>
  <c r="H77" i="72"/>
  <c r="I10" i="72"/>
  <c r="I77" i="72"/>
  <c r="I70" i="72"/>
  <c r="I73" i="72" s="1"/>
  <c r="J10" i="72"/>
  <c r="J77" i="72"/>
  <c r="J70" i="72"/>
  <c r="J73" i="72" s="1"/>
  <c r="K72" i="72"/>
  <c r="K75" i="72" s="1"/>
  <c r="K77" i="72"/>
  <c r="L10" i="72"/>
  <c r="L72" i="72"/>
  <c r="L75" i="72" s="1"/>
  <c r="L76" i="72" s="1"/>
  <c r="L77" i="72"/>
  <c r="L70" i="72"/>
  <c r="L73" i="72" s="1"/>
  <c r="M77" i="72"/>
  <c r="M70" i="72"/>
  <c r="M73" i="72" s="1"/>
  <c r="M72" i="72"/>
  <c r="M75" i="72" s="1"/>
  <c r="M76" i="72" s="1"/>
  <c r="N70" i="72"/>
  <c r="N73" i="72" s="1"/>
  <c r="N77" i="72"/>
  <c r="N72" i="72"/>
  <c r="N75" i="72" s="1"/>
  <c r="O10" i="72"/>
  <c r="O70" i="72"/>
  <c r="O73" i="72" s="1"/>
  <c r="O77" i="72"/>
  <c r="P10" i="72"/>
  <c r="P77" i="72"/>
  <c r="P70" i="72"/>
  <c r="P73" i="72" s="1"/>
  <c r="R10" i="72"/>
  <c r="R77" i="72"/>
  <c r="R72" i="72"/>
  <c r="R75" i="72" s="1"/>
  <c r="R70" i="72"/>
  <c r="R73" i="72" s="1"/>
  <c r="S10" i="72"/>
  <c r="S70" i="72"/>
  <c r="S73" i="72" s="1"/>
  <c r="S72" i="72"/>
  <c r="S75" i="72" s="1"/>
  <c r="T70" i="72"/>
  <c r="T73" i="72" s="1"/>
  <c r="T72" i="72"/>
  <c r="T75" i="72" s="1"/>
  <c r="T76" i="72" s="1"/>
  <c r="T77" i="72"/>
  <c r="U10" i="72"/>
  <c r="U70" i="72"/>
  <c r="U73" i="72" s="1"/>
  <c r="U77" i="72"/>
  <c r="V10" i="72"/>
  <c r="V77" i="72"/>
  <c r="V72" i="72"/>
  <c r="V75" i="72" s="1"/>
  <c r="W72" i="72"/>
  <c r="W75" i="72" s="1"/>
  <c r="W77" i="72"/>
  <c r="X10" i="72"/>
  <c r="X77" i="72"/>
  <c r="Y10" i="72"/>
  <c r="Y72" i="72"/>
  <c r="Y75" i="72" s="1"/>
  <c r="Y70" i="72"/>
  <c r="Y73" i="72" s="1"/>
  <c r="Z10" i="72"/>
  <c r="Z77" i="72"/>
  <c r="Z70" i="72"/>
  <c r="Z73" i="72" s="1"/>
  <c r="Z72" i="72"/>
  <c r="Z75" i="72" s="1"/>
  <c r="AA10" i="72"/>
  <c r="AA77" i="72"/>
  <c r="AA70" i="72"/>
  <c r="AA73" i="72" s="1"/>
  <c r="AB10" i="72"/>
  <c r="AB77" i="72"/>
  <c r="AB72" i="72"/>
  <c r="AB75" i="72" s="1"/>
  <c r="AC72" i="72"/>
  <c r="AC75" i="72" s="1"/>
  <c r="AC77" i="72"/>
  <c r="AD72" i="72"/>
  <c r="AD75" i="72" s="1"/>
  <c r="AD76" i="72" s="1"/>
  <c r="AD77" i="72"/>
  <c r="AD70" i="72"/>
  <c r="AD73" i="72" s="1"/>
  <c r="AE10" i="72"/>
  <c r="AE70" i="72"/>
  <c r="AE73" i="72" s="1"/>
  <c r="AF70" i="72"/>
  <c r="AF73" i="72" s="1"/>
  <c r="AF72" i="72"/>
  <c r="AF75" i="72" s="1"/>
  <c r="AF76" i="72" s="1"/>
  <c r="AF77" i="72"/>
  <c r="AG10" i="72"/>
  <c r="AG70" i="72"/>
  <c r="AG73" i="72" s="1"/>
  <c r="AG77" i="72"/>
  <c r="AH10" i="72"/>
  <c r="AH72" i="72"/>
  <c r="AH75" i="72" s="1"/>
  <c r="AH77" i="72"/>
  <c r="AI77" i="72"/>
  <c r="AI72" i="72"/>
  <c r="AI75" i="72" s="1"/>
  <c r="AJ10" i="72"/>
  <c r="AJ72" i="72"/>
  <c r="AJ75" i="72" s="1"/>
  <c r="AJ76" i="72" s="1"/>
  <c r="AJ70" i="72"/>
  <c r="AJ73" i="72" s="1"/>
  <c r="AJ77" i="72"/>
  <c r="AK10" i="72"/>
  <c r="AK72" i="72"/>
  <c r="AK75" i="72" s="1"/>
  <c r="AK70" i="72"/>
  <c r="AK73" i="72" s="1"/>
  <c r="AL10" i="72"/>
  <c r="AL70" i="72"/>
  <c r="AL73" i="72" s="1"/>
  <c r="AL77" i="72"/>
  <c r="AM10" i="72"/>
  <c r="AM70" i="72"/>
  <c r="AM73" i="72" s="1"/>
  <c r="AM77" i="72"/>
  <c r="AN10" i="72"/>
  <c r="AN77" i="72"/>
  <c r="AN70" i="72"/>
  <c r="AN73" i="72" s="1"/>
  <c r="AO72" i="72"/>
  <c r="AO75" i="72" s="1"/>
  <c r="AO77" i="72"/>
  <c r="AP10" i="72"/>
  <c r="AP72" i="72"/>
  <c r="AP75" i="72" s="1"/>
  <c r="AP76" i="72" s="1"/>
  <c r="AP77" i="72"/>
  <c r="AP70" i="72"/>
  <c r="AP73" i="72" s="1"/>
  <c r="AQ10" i="72"/>
  <c r="AQ72" i="72"/>
  <c r="AQ75" i="72" s="1"/>
  <c r="AQ76" i="72" s="1"/>
  <c r="AQ70" i="72"/>
  <c r="AQ73" i="72" s="1"/>
  <c r="AR72" i="72"/>
  <c r="AR75" i="72" s="1"/>
  <c r="AR70" i="72"/>
  <c r="AR73" i="72" s="1"/>
  <c r="AR77" i="72"/>
  <c r="AS10" i="72"/>
  <c r="AS77" i="72"/>
  <c r="AS70" i="72"/>
  <c r="AS73" i="72" s="1"/>
  <c r="AT10" i="72"/>
  <c r="AT77" i="72"/>
  <c r="AT70" i="72"/>
  <c r="AT73" i="72" s="1"/>
  <c r="AU72" i="72"/>
  <c r="AU75" i="72" s="1"/>
  <c r="AU77" i="72"/>
  <c r="AV10" i="72"/>
  <c r="AV77" i="72"/>
  <c r="AW10" i="72"/>
  <c r="AW70" i="72"/>
  <c r="AW73" i="72" s="1"/>
  <c r="AW72" i="72"/>
  <c r="AW75" i="72" s="1"/>
  <c r="AW76" i="72" s="1"/>
  <c r="AX10" i="72"/>
  <c r="AX70" i="72"/>
  <c r="AX73" i="72" s="1"/>
  <c r="AX72" i="72"/>
  <c r="AX75" i="72" s="1"/>
  <c r="AX77" i="72"/>
  <c r="AY10" i="72"/>
  <c r="AY70" i="72"/>
  <c r="AY73" i="72" s="1"/>
  <c r="AY77" i="72"/>
  <c r="AZ10" i="72"/>
  <c r="AZ77" i="72"/>
  <c r="AZ70" i="72"/>
  <c r="AZ73" i="72" s="1"/>
  <c r="BA72" i="72"/>
  <c r="BA75" i="72" s="1"/>
  <c r="BA77" i="72"/>
  <c r="BB10" i="72"/>
  <c r="BB77" i="72"/>
  <c r="BB70" i="72"/>
  <c r="BB73" i="72" s="1"/>
  <c r="BB76" i="72" s="1"/>
  <c r="BD10" i="72"/>
  <c r="BD77" i="72"/>
  <c r="BD70" i="72"/>
  <c r="BD73" i="72" s="1"/>
  <c r="BE10" i="72"/>
  <c r="BE70" i="72"/>
  <c r="BE73" i="72" s="1"/>
  <c r="BE77" i="72"/>
  <c r="BF10" i="72"/>
  <c r="BF77" i="72"/>
  <c r="BH70" i="72"/>
  <c r="BH73" i="72" s="1"/>
  <c r="BH76" i="72" s="1"/>
  <c r="BH77" i="72"/>
  <c r="BI77" i="72"/>
  <c r="BI70" i="72"/>
  <c r="BI73" i="72" s="1"/>
  <c r="BJ70" i="72"/>
  <c r="BJ73" i="72" s="1"/>
  <c r="BJ77" i="72"/>
  <c r="BK10" i="72"/>
  <c r="BK70" i="72"/>
  <c r="BK73" i="72" s="1"/>
  <c r="BK77" i="72"/>
  <c r="BL10" i="72"/>
  <c r="BL77" i="72"/>
  <c r="BN10" i="72"/>
  <c r="BN70" i="72"/>
  <c r="BN73" i="72" s="1"/>
  <c r="BN77" i="72"/>
  <c r="BO10" i="72"/>
  <c r="BO70" i="72"/>
  <c r="BO73" i="72" s="1"/>
  <c r="BO76" i="72" s="1"/>
  <c r="BP10" i="72"/>
  <c r="BP70" i="72"/>
  <c r="BP73" i="72" s="1"/>
  <c r="BP77" i="72"/>
  <c r="BQ10" i="72"/>
  <c r="BQ70" i="72"/>
  <c r="BQ73" i="72" s="1"/>
  <c r="BQ77" i="72"/>
  <c r="BR10" i="72"/>
  <c r="BR77" i="72"/>
  <c r="BT10" i="72"/>
  <c r="BT70" i="72"/>
  <c r="BT73" i="72" s="1"/>
  <c r="BT76" i="72" s="1"/>
  <c r="BT77" i="72"/>
  <c r="BV70" i="72"/>
  <c r="BV73" i="72" s="1"/>
  <c r="BV77" i="72"/>
  <c r="BW10" i="72"/>
  <c r="BW70" i="72"/>
  <c r="BW73" i="72" s="1"/>
  <c r="BW77" i="72"/>
  <c r="BX10" i="72"/>
  <c r="BX70" i="72"/>
  <c r="BX73" i="72" s="1"/>
  <c r="BX77" i="72"/>
  <c r="BZ10" i="72"/>
  <c r="BZ70" i="72"/>
  <c r="BZ73" i="72" s="1"/>
  <c r="BZ77" i="72"/>
  <c r="CA10" i="72"/>
  <c r="CA70" i="72"/>
  <c r="CA73" i="72" s="1"/>
  <c r="CB10" i="72"/>
  <c r="CB77" i="72"/>
  <c r="CC10" i="72"/>
  <c r="CC77" i="72"/>
  <c r="CC70" i="72"/>
  <c r="CC73" i="72" s="1"/>
  <c r="CD10" i="72"/>
  <c r="CD77" i="72"/>
  <c r="CD70" i="72"/>
  <c r="CD73" i="72" s="1"/>
  <c r="CF10" i="72"/>
  <c r="CF70" i="72"/>
  <c r="CF73" i="72" s="1"/>
  <c r="CF76" i="72" s="1"/>
  <c r="CF77" i="72"/>
  <c r="CG77" i="72"/>
  <c r="CG70" i="72"/>
  <c r="CG73" i="72" s="1"/>
  <c r="CH77" i="72"/>
  <c r="CH70" i="72"/>
  <c r="CH73" i="72" s="1"/>
  <c r="CI10" i="72"/>
  <c r="CI77" i="72"/>
  <c r="CI70" i="72"/>
  <c r="CI73" i="72" s="1"/>
  <c r="CJ10" i="72"/>
  <c r="CJ70" i="72"/>
  <c r="CJ73" i="72" s="1"/>
  <c r="CJ77" i="72"/>
  <c r="CL10" i="72"/>
  <c r="CL70" i="72"/>
  <c r="CL73" i="72" s="1"/>
  <c r="CL77" i="72"/>
  <c r="CM10" i="72"/>
  <c r="CM70" i="72"/>
  <c r="CM73" i="72" s="1"/>
  <c r="CN77" i="72"/>
  <c r="CN70" i="72"/>
  <c r="CN73" i="72" s="1"/>
  <c r="CN76" i="72" s="1"/>
  <c r="CO10" i="72"/>
  <c r="CO70" i="72"/>
  <c r="CO73" i="72" s="1"/>
  <c r="CO76" i="72" s="1"/>
  <c r="CO77" i="72"/>
  <c r="CP10" i="72"/>
  <c r="CP77" i="72"/>
  <c r="CR10" i="72"/>
  <c r="CR77" i="72"/>
  <c r="CS10" i="72"/>
  <c r="CS70" i="72"/>
  <c r="CS73" i="72" s="1"/>
  <c r="CT10" i="72"/>
  <c r="CT77" i="72"/>
  <c r="CT70" i="72"/>
  <c r="CT73" i="72" s="1"/>
  <c r="CU10" i="72"/>
  <c r="CU70" i="72"/>
  <c r="CU73" i="72" s="1"/>
  <c r="CU76" i="72" s="1"/>
  <c r="CU77" i="72"/>
  <c r="CV10" i="72"/>
  <c r="CV77" i="72"/>
  <c r="CX70" i="72"/>
  <c r="CX73" i="72" s="1"/>
  <c r="CX77" i="72"/>
  <c r="CY10" i="72"/>
  <c r="CY70" i="72"/>
  <c r="CY73" i="72" s="1"/>
  <c r="CY76" i="72" s="1"/>
  <c r="E45" i="72"/>
  <c r="E42" i="72"/>
  <c r="E44" i="72"/>
  <c r="E43" i="72"/>
  <c r="E40" i="72"/>
  <c r="F45" i="72"/>
  <c r="F40" i="72"/>
  <c r="F44" i="72"/>
  <c r="G41" i="72"/>
  <c r="G42" i="72"/>
  <c r="G40" i="72"/>
  <c r="G45" i="72"/>
  <c r="G43" i="72"/>
  <c r="G44" i="72"/>
  <c r="H42" i="72"/>
  <c r="H45" i="72"/>
  <c r="H41" i="72"/>
  <c r="H40" i="72"/>
  <c r="H44" i="72"/>
  <c r="H43" i="72"/>
  <c r="I45" i="72"/>
  <c r="I40" i="72"/>
  <c r="I41" i="72"/>
  <c r="I43" i="72"/>
  <c r="I42" i="72"/>
  <c r="I44" i="72"/>
  <c r="J43" i="72"/>
  <c r="J44" i="72"/>
  <c r="J41" i="72"/>
  <c r="J40" i="72"/>
  <c r="K45" i="72"/>
  <c r="K44" i="72"/>
  <c r="K42" i="72"/>
  <c r="K40" i="72"/>
  <c r="L45" i="72"/>
  <c r="L44" i="72"/>
  <c r="L40" i="72"/>
  <c r="M41" i="72"/>
  <c r="M43" i="72"/>
  <c r="M42" i="72"/>
  <c r="M44" i="72"/>
  <c r="M40" i="72"/>
  <c r="M45" i="72"/>
  <c r="N41" i="72"/>
  <c r="N43" i="72"/>
  <c r="N42" i="72"/>
  <c r="N44" i="72"/>
  <c r="N40" i="72"/>
  <c r="N55" i="72" s="1"/>
  <c r="N45" i="72"/>
  <c r="O41" i="72"/>
  <c r="O42" i="72"/>
  <c r="O44" i="72"/>
  <c r="O43" i="72"/>
  <c r="O40" i="72"/>
  <c r="O45" i="72"/>
  <c r="P42" i="72"/>
  <c r="P45" i="72"/>
  <c r="P44" i="72"/>
  <c r="P43" i="72"/>
  <c r="P40" i="72"/>
  <c r="P52" i="72" s="1"/>
  <c r="Q44" i="72"/>
  <c r="Q41" i="72"/>
  <c r="Q42" i="72"/>
  <c r="Q40" i="72"/>
  <c r="R44" i="72"/>
  <c r="R45" i="72"/>
  <c r="R40" i="72"/>
  <c r="S44" i="72"/>
  <c r="S43" i="72"/>
  <c r="S42" i="72"/>
  <c r="S40" i="72"/>
  <c r="S45" i="72"/>
  <c r="S41" i="72"/>
  <c r="T43" i="72"/>
  <c r="T45" i="72"/>
  <c r="T42" i="72"/>
  <c r="T40" i="72"/>
  <c r="T41" i="72"/>
  <c r="T44" i="72"/>
  <c r="U43" i="72"/>
  <c r="U45" i="72"/>
  <c r="U42" i="72"/>
  <c r="U44" i="72"/>
  <c r="U41" i="72"/>
  <c r="U40" i="72"/>
  <c r="V41" i="72"/>
  <c r="V43" i="72"/>
  <c r="V44" i="72"/>
  <c r="V40" i="72"/>
  <c r="V45" i="72"/>
  <c r="W45" i="72"/>
  <c r="W43" i="72"/>
  <c r="W44" i="72"/>
  <c r="W40" i="72"/>
  <c r="X45" i="72"/>
  <c r="X40" i="72"/>
  <c r="X44" i="72"/>
  <c r="Y43" i="72"/>
  <c r="Y40" i="72"/>
  <c r="Y44" i="72"/>
  <c r="Y41" i="72"/>
  <c r="Y42" i="72"/>
  <c r="Y45" i="72"/>
  <c r="Z45" i="72"/>
  <c r="Z44" i="72"/>
  <c r="Z42" i="72"/>
  <c r="Z41" i="72"/>
  <c r="Z43" i="72"/>
  <c r="Z40" i="72"/>
  <c r="AA40" i="72"/>
  <c r="AA41" i="72"/>
  <c r="AA43" i="72"/>
  <c r="AA42" i="72"/>
  <c r="AA44" i="72"/>
  <c r="AA45" i="72"/>
  <c r="AB41" i="72"/>
  <c r="AB40" i="72"/>
  <c r="AB45" i="72"/>
  <c r="AB44" i="72"/>
  <c r="AC42" i="72"/>
  <c r="AC44" i="72"/>
  <c r="AC40" i="72"/>
  <c r="AD45" i="72"/>
  <c r="AD44" i="72"/>
  <c r="AD40" i="72"/>
  <c r="AE44" i="72"/>
  <c r="AE45" i="72"/>
  <c r="AE42" i="72"/>
  <c r="AE40" i="72"/>
  <c r="AE41" i="72"/>
  <c r="AE43" i="72"/>
  <c r="AF43" i="72"/>
  <c r="AF44" i="72"/>
  <c r="AF45" i="72"/>
  <c r="AF42" i="72"/>
  <c r="AF41" i="72"/>
  <c r="AF40" i="72"/>
  <c r="AG40" i="72"/>
  <c r="AG44" i="72"/>
  <c r="AG43" i="72"/>
  <c r="AG41" i="72"/>
  <c r="AG45" i="72"/>
  <c r="AG42" i="72"/>
  <c r="AH45" i="72"/>
  <c r="AH40" i="72"/>
  <c r="AH55" i="72" s="1"/>
  <c r="AH74" i="72"/>
  <c r="AH41" i="72"/>
  <c r="AH43" i="72"/>
  <c r="AH44" i="72"/>
  <c r="AH42" i="72"/>
  <c r="AI45" i="72"/>
  <c r="AI40" i="72"/>
  <c r="AI44" i="72"/>
  <c r="AI41" i="72"/>
  <c r="AJ40" i="72"/>
  <c r="AJ44" i="72"/>
  <c r="AJ45" i="72"/>
  <c r="AK41" i="72"/>
  <c r="AK40" i="72"/>
  <c r="AK45" i="72"/>
  <c r="AK43" i="72"/>
  <c r="AK44" i="72"/>
  <c r="AK42" i="72"/>
  <c r="AL40" i="72"/>
  <c r="AL43" i="72"/>
  <c r="AL44" i="72"/>
  <c r="AL42" i="72"/>
  <c r="AL45" i="72"/>
  <c r="AL41" i="72"/>
  <c r="AM40" i="72"/>
  <c r="AM43" i="72"/>
  <c r="AM42" i="72"/>
  <c r="AM44" i="72"/>
  <c r="AM45" i="72"/>
  <c r="AM41" i="72"/>
  <c r="AN45" i="72"/>
  <c r="AN40" i="72"/>
  <c r="AN74" i="72"/>
  <c r="AN44" i="72"/>
  <c r="AN42" i="72"/>
  <c r="AN43" i="72"/>
  <c r="AO45" i="72"/>
  <c r="AO40" i="72"/>
  <c r="AO42" i="72"/>
  <c r="AP44" i="72"/>
  <c r="AP40" i="72"/>
  <c r="AQ42" i="72"/>
  <c r="AQ44" i="72"/>
  <c r="AQ41" i="72"/>
  <c r="AQ45" i="72"/>
  <c r="AQ43" i="72"/>
  <c r="AQ40" i="72"/>
  <c r="AR42" i="72"/>
  <c r="AR45" i="72"/>
  <c r="AR43" i="72"/>
  <c r="AR40" i="72"/>
  <c r="AR41" i="72"/>
  <c r="AS45" i="72"/>
  <c r="AS42" i="72"/>
  <c r="AS41" i="72"/>
  <c r="AS44" i="72"/>
  <c r="AS43" i="72"/>
  <c r="AS40" i="72"/>
  <c r="AT44" i="72"/>
  <c r="AT45" i="72"/>
  <c r="AT40" i="72"/>
  <c r="AT55" i="72" s="1"/>
  <c r="AT74" i="72"/>
  <c r="AU45" i="72"/>
  <c r="AU42" i="72"/>
  <c r="AU40" i="72"/>
  <c r="AU55" i="72" s="1"/>
  <c r="AV44" i="72"/>
  <c r="AV40" i="72"/>
  <c r="AV45" i="72"/>
  <c r="AW42" i="72"/>
  <c r="AW44" i="72"/>
  <c r="AW40" i="72"/>
  <c r="AX41" i="72"/>
  <c r="AX40" i="72"/>
  <c r="AX42" i="72"/>
  <c r="AX43" i="72"/>
  <c r="AX44" i="72"/>
  <c r="AY45" i="72"/>
  <c r="AY43" i="72"/>
  <c r="AY40" i="72"/>
  <c r="AY42" i="72"/>
  <c r="AY41" i="72"/>
  <c r="AY44" i="72"/>
  <c r="AZ44" i="72"/>
  <c r="AZ45" i="72"/>
  <c r="AZ40" i="72"/>
  <c r="AZ43" i="72"/>
  <c r="BA45" i="72"/>
  <c r="BA42" i="72"/>
  <c r="BA40" i="72"/>
  <c r="BA58" i="72" s="1"/>
  <c r="BB45" i="72"/>
  <c r="BB40" i="72"/>
  <c r="BB72" i="72"/>
  <c r="BB75" i="72" s="1"/>
  <c r="BC45" i="72"/>
  <c r="BC40" i="72"/>
  <c r="BC41" i="72"/>
  <c r="BC44" i="72"/>
  <c r="BC43" i="72"/>
  <c r="BC72" i="72"/>
  <c r="BC75" i="72" s="1"/>
  <c r="BC42" i="72"/>
  <c r="BD40" i="72"/>
  <c r="BD44" i="72"/>
  <c r="BD42" i="72"/>
  <c r="BE45" i="72"/>
  <c r="BE41" i="72"/>
  <c r="BE40" i="72"/>
  <c r="BE44" i="72"/>
  <c r="BE43" i="72"/>
  <c r="BE42" i="72"/>
  <c r="BF41" i="72"/>
  <c r="BF72" i="72"/>
  <c r="BF75" i="72" s="1"/>
  <c r="BF40" i="72"/>
  <c r="BF43" i="72"/>
  <c r="BF44" i="72"/>
  <c r="BG44" i="72"/>
  <c r="BG72" i="72"/>
  <c r="BG75" i="72" s="1"/>
  <c r="BG40" i="72"/>
  <c r="BG58" i="72" s="1"/>
  <c r="BG43" i="72"/>
  <c r="BH45" i="72"/>
  <c r="BH40" i="72"/>
  <c r="BH72" i="72"/>
  <c r="BH75" i="72" s="1"/>
  <c r="BH44" i="72"/>
  <c r="BI44" i="72"/>
  <c r="BI41" i="72"/>
  <c r="BI45" i="72"/>
  <c r="BI40" i="72"/>
  <c r="BI43" i="72"/>
  <c r="BI42" i="72"/>
  <c r="BI72" i="72"/>
  <c r="BI75" i="72" s="1"/>
  <c r="BJ44" i="72"/>
  <c r="BJ72" i="72"/>
  <c r="BJ75" i="72" s="1"/>
  <c r="BJ45" i="72"/>
  <c r="BJ41" i="72"/>
  <c r="BJ40" i="72"/>
  <c r="BJ43" i="72"/>
  <c r="BJ42" i="72"/>
  <c r="BK43" i="72"/>
  <c r="BK41" i="72"/>
  <c r="BK45" i="72"/>
  <c r="BK40" i="72"/>
  <c r="BK44" i="72"/>
  <c r="BK42" i="72"/>
  <c r="BL42" i="72"/>
  <c r="BL44" i="72"/>
  <c r="BL40" i="72"/>
  <c r="BL74" i="72"/>
  <c r="BM44" i="72"/>
  <c r="BM40" i="72"/>
  <c r="BM58" i="72" s="1"/>
  <c r="BM72" i="72"/>
  <c r="BM75" i="72" s="1"/>
  <c r="BN45" i="72"/>
  <c r="BN40" i="72"/>
  <c r="BN44" i="72"/>
  <c r="BN72" i="72"/>
  <c r="BN75" i="72" s="1"/>
  <c r="BO72" i="72"/>
  <c r="BO75" i="72" s="1"/>
  <c r="BO45" i="72"/>
  <c r="BO43" i="72"/>
  <c r="BO41" i="72"/>
  <c r="BO42" i="72"/>
  <c r="BO44" i="72"/>
  <c r="BP44" i="72"/>
  <c r="BP72" i="72"/>
  <c r="BP75" i="72" s="1"/>
  <c r="BP45" i="72"/>
  <c r="BP43" i="72"/>
  <c r="BP41" i="72"/>
  <c r="BP42" i="72"/>
  <c r="BQ45" i="72"/>
  <c r="BQ41" i="72"/>
  <c r="BQ43" i="72"/>
  <c r="BQ44" i="72"/>
  <c r="BQ42" i="72"/>
  <c r="BR45" i="72"/>
  <c r="BR72" i="72"/>
  <c r="BR75" i="72" s="1"/>
  <c r="BR40" i="72"/>
  <c r="BR43" i="72"/>
  <c r="BR42" i="72"/>
  <c r="BS44" i="72"/>
  <c r="BS40" i="72"/>
  <c r="BS52" i="72" s="1"/>
  <c r="BT45" i="72"/>
  <c r="BT72" i="72"/>
  <c r="BT75" i="72" s="1"/>
  <c r="BT44" i="72"/>
  <c r="BT40" i="72"/>
  <c r="BU41" i="72"/>
  <c r="BU45" i="72"/>
  <c r="BU42" i="72"/>
  <c r="BU72" i="72"/>
  <c r="BU75" i="72" s="1"/>
  <c r="BU40" i="72"/>
  <c r="BU43" i="72"/>
  <c r="BU44" i="72"/>
  <c r="BV43" i="72"/>
  <c r="BV41" i="72"/>
  <c r="BV42" i="72"/>
  <c r="BV44" i="72"/>
  <c r="BV72" i="72"/>
  <c r="BV75" i="72" s="1"/>
  <c r="BV40" i="72"/>
  <c r="BW45" i="72"/>
  <c r="BW40" i="72"/>
  <c r="BW41" i="72"/>
  <c r="BW43" i="72"/>
  <c r="BW42" i="72"/>
  <c r="BW44" i="72"/>
  <c r="BX44" i="72"/>
  <c r="BX45" i="72"/>
  <c r="BX40" i="72"/>
  <c r="BX42" i="72"/>
  <c r="BX41" i="72"/>
  <c r="BY43" i="72"/>
  <c r="BY40" i="72"/>
  <c r="BY42" i="72"/>
  <c r="BY72" i="72"/>
  <c r="BY75" i="72" s="1"/>
  <c r="BZ44" i="72"/>
  <c r="BZ40" i="72"/>
  <c r="BZ72" i="72"/>
  <c r="BZ75" i="72" s="1"/>
  <c r="CA45" i="72"/>
  <c r="CA40" i="72"/>
  <c r="CA42" i="72"/>
  <c r="CA44" i="72"/>
  <c r="CA43" i="72"/>
  <c r="CA41" i="72"/>
  <c r="CB41" i="72"/>
  <c r="CB45" i="72"/>
  <c r="CB72" i="72"/>
  <c r="CB75" i="72" s="1"/>
  <c r="CB40" i="72"/>
  <c r="CB44" i="72"/>
  <c r="CB43" i="72"/>
  <c r="CC45" i="72"/>
  <c r="CC44" i="72"/>
  <c r="CC41" i="72"/>
  <c r="CC43" i="72"/>
  <c r="CC40" i="72"/>
  <c r="CC42" i="72"/>
  <c r="CD45" i="72"/>
  <c r="CD40" i="72"/>
  <c r="CE45" i="72"/>
  <c r="CE42" i="72"/>
  <c r="CE40" i="72"/>
  <c r="CE72" i="72"/>
  <c r="CE75" i="72" s="1"/>
  <c r="CF45" i="72"/>
  <c r="CF40" i="72"/>
  <c r="CF44" i="72"/>
  <c r="CF72" i="72"/>
  <c r="CF75" i="72" s="1"/>
  <c r="CG72" i="72"/>
  <c r="CG75" i="72" s="1"/>
  <c r="CG40" i="72"/>
  <c r="CG44" i="72"/>
  <c r="CG42" i="72"/>
  <c r="CG43" i="72"/>
  <c r="CH43" i="72"/>
  <c r="CH45" i="72"/>
  <c r="CH41" i="72"/>
  <c r="CH42" i="72"/>
  <c r="CH40" i="72"/>
  <c r="CH72" i="72"/>
  <c r="CH75" i="72" s="1"/>
  <c r="CH76" i="72" s="1"/>
  <c r="CI44" i="72"/>
  <c r="CI43" i="72"/>
  <c r="CI45" i="72"/>
  <c r="CI41" i="72"/>
  <c r="CI42" i="72"/>
  <c r="CI40" i="72"/>
  <c r="CJ41" i="72"/>
  <c r="CJ45" i="72"/>
  <c r="CJ44" i="72"/>
  <c r="CJ40" i="72"/>
  <c r="CJ52" i="72" s="1"/>
  <c r="CK45" i="72"/>
  <c r="CK40" i="72"/>
  <c r="CK58" i="72" s="1"/>
  <c r="CK42" i="72"/>
  <c r="CL45" i="72"/>
  <c r="CL72" i="72"/>
  <c r="CL75" i="72" s="1"/>
  <c r="CL40" i="72"/>
  <c r="CM41" i="72"/>
  <c r="CM43" i="72"/>
  <c r="CM45" i="72"/>
  <c r="CM72" i="72"/>
  <c r="CM75" i="72" s="1"/>
  <c r="CM40" i="72"/>
  <c r="CM44" i="72"/>
  <c r="CM42" i="72"/>
  <c r="CN42" i="72"/>
  <c r="CN44" i="72"/>
  <c r="CN72" i="72"/>
  <c r="CN75" i="72" s="1"/>
  <c r="CN40" i="72"/>
  <c r="CN41" i="72"/>
  <c r="CO45" i="72"/>
  <c r="CO44" i="72"/>
  <c r="CO42" i="72"/>
  <c r="CO40" i="72"/>
  <c r="CO41" i="72"/>
  <c r="CO43" i="72"/>
  <c r="CP43" i="72"/>
  <c r="CP45" i="72"/>
  <c r="CP40" i="72"/>
  <c r="CP41" i="72"/>
  <c r="CQ44" i="72"/>
  <c r="CQ41" i="72"/>
  <c r="CQ40" i="72"/>
  <c r="CQ58" i="72" s="1"/>
  <c r="CQ72" i="72"/>
  <c r="CQ75" i="72" s="1"/>
  <c r="CR45" i="72"/>
  <c r="CR40" i="72"/>
  <c r="CR72" i="72"/>
  <c r="CR75" i="72" s="1"/>
  <c r="CR44" i="72"/>
  <c r="CS44" i="72"/>
  <c r="CS45" i="72"/>
  <c r="CS41" i="72"/>
  <c r="CS43" i="72"/>
  <c r="CS40" i="72"/>
  <c r="CS42" i="72"/>
  <c r="CT41" i="72"/>
  <c r="CT45" i="72"/>
  <c r="CT40" i="72"/>
  <c r="CT43" i="72"/>
  <c r="CT72" i="72"/>
  <c r="CT75" i="72" s="1"/>
  <c r="CT42" i="72"/>
  <c r="CT44" i="72"/>
  <c r="CU40" i="72"/>
  <c r="CU43" i="72"/>
  <c r="CU41" i="72"/>
  <c r="CU45" i="72"/>
  <c r="CU42" i="72"/>
  <c r="CU44" i="72"/>
  <c r="CV43" i="72"/>
  <c r="CV40" i="72"/>
  <c r="CV44" i="72"/>
  <c r="CW44" i="72"/>
  <c r="CW40" i="72"/>
  <c r="CW72" i="72"/>
  <c r="CW75" i="72" s="1"/>
  <c r="CW41" i="72"/>
  <c r="CX72" i="72"/>
  <c r="CX75" i="72" s="1"/>
  <c r="CX45" i="72"/>
  <c r="CX40" i="72"/>
  <c r="CX44" i="72"/>
  <c r="CY45" i="72"/>
  <c r="CY72" i="72"/>
  <c r="CY75" i="72" s="1"/>
  <c r="CY41" i="72"/>
  <c r="CY42" i="72"/>
  <c r="CY40" i="72"/>
  <c r="CY43" i="72"/>
  <c r="CY44" i="72"/>
  <c r="BR74" i="72"/>
  <c r="BR69" i="72"/>
  <c r="BX74" i="72"/>
  <c r="BX69" i="72"/>
  <c r="BO58" i="72"/>
  <c r="BO52" i="72"/>
  <c r="BO55" i="72"/>
  <c r="BP52" i="72"/>
  <c r="BP58" i="72"/>
  <c r="BP55" i="72"/>
  <c r="BQ58" i="72"/>
  <c r="BQ52" i="72"/>
  <c r="BQ55" i="72"/>
  <c r="CW58" i="74"/>
  <c r="CW52" i="74"/>
  <c r="CW55" i="74"/>
  <c r="CQ58" i="74"/>
  <c r="CQ55" i="74"/>
  <c r="CQ52" i="74"/>
  <c r="BC52" i="74"/>
  <c r="BC55" i="74"/>
  <c r="BC58" i="74"/>
  <c r="AZ58" i="74"/>
  <c r="AZ55" i="74"/>
  <c r="AZ52" i="74"/>
  <c r="BH58" i="74"/>
  <c r="BH55" i="74"/>
  <c r="BH52" i="74"/>
  <c r="G52" i="74"/>
  <c r="G58" i="74"/>
  <c r="G55" i="74"/>
  <c r="CU55" i="74"/>
  <c r="CU58" i="74"/>
  <c r="CU52" i="74"/>
  <c r="AS55" i="74"/>
  <c r="AS58" i="74"/>
  <c r="AS52" i="74"/>
  <c r="P58" i="74"/>
  <c r="P55" i="74"/>
  <c r="P52" i="74"/>
  <c r="BZ55" i="74"/>
  <c r="BZ58" i="74"/>
  <c r="BZ52" i="74"/>
  <c r="AP58" i="74"/>
  <c r="AP55" i="74"/>
  <c r="AP52" i="74"/>
  <c r="X58" i="74"/>
  <c r="X55" i="74"/>
  <c r="X52" i="74"/>
  <c r="AY55" i="74"/>
  <c r="AY58" i="74"/>
  <c r="AY52" i="74"/>
  <c r="CK58" i="74"/>
  <c r="CK55" i="74"/>
  <c r="CK52" i="74"/>
  <c r="BM58" i="74"/>
  <c r="BM52" i="74"/>
  <c r="BM55" i="74"/>
  <c r="AU76" i="74"/>
  <c r="AC58" i="74"/>
  <c r="AC52" i="74"/>
  <c r="AC55" i="74"/>
  <c r="K76" i="74"/>
  <c r="CP58" i="74"/>
  <c r="CP52" i="74"/>
  <c r="CP55" i="74"/>
  <c r="BW55" i="74"/>
  <c r="BW52" i="74"/>
  <c r="BW58" i="74"/>
  <c r="U76" i="74"/>
  <c r="CN55" i="74"/>
  <c r="CN52" i="74"/>
  <c r="CN58" i="74"/>
  <c r="AL58" i="74"/>
  <c r="AL52" i="74"/>
  <c r="AL55" i="74"/>
  <c r="CT76" i="74"/>
  <c r="CN76" i="74"/>
  <c r="BJ76" i="74"/>
  <c r="AL76" i="74"/>
  <c r="D74" i="74"/>
  <c r="BR58" i="74"/>
  <c r="BR55" i="74"/>
  <c r="BR52" i="74"/>
  <c r="BN55" i="74"/>
  <c r="BN52" i="74"/>
  <c r="BN58" i="74"/>
  <c r="AV55" i="74"/>
  <c r="AV52" i="74"/>
  <c r="AV58" i="74"/>
  <c r="F58" i="74"/>
  <c r="F55" i="74"/>
  <c r="F52" i="74"/>
  <c r="CS52" i="74"/>
  <c r="CS58" i="74"/>
  <c r="CS55" i="74"/>
  <c r="AQ52" i="74"/>
  <c r="AQ58" i="74"/>
  <c r="AQ55" i="74"/>
  <c r="BS58" i="74"/>
  <c r="BS55" i="74"/>
  <c r="BS52" i="74"/>
  <c r="AI58" i="74"/>
  <c r="AI55" i="74"/>
  <c r="AI52" i="74"/>
  <c r="BK76" i="74"/>
  <c r="BF58" i="74"/>
  <c r="BF52" i="74"/>
  <c r="BF55" i="74"/>
  <c r="BR76" i="74"/>
  <c r="AM55" i="74"/>
  <c r="AM52" i="74"/>
  <c r="AM58" i="74"/>
  <c r="CD58" i="74"/>
  <c r="CD52" i="74"/>
  <c r="CD55" i="74"/>
  <c r="AB58" i="74"/>
  <c r="AB52" i="74"/>
  <c r="AB55" i="74"/>
  <c r="AS76" i="74"/>
  <c r="CX55" i="74"/>
  <c r="CX58" i="74"/>
  <c r="CX52" i="74"/>
  <c r="AK52" i="74"/>
  <c r="AK58" i="74"/>
  <c r="AK55" i="74"/>
  <c r="CR58" i="74"/>
  <c r="CR52" i="74"/>
  <c r="CR55" i="74"/>
  <c r="CC55" i="74"/>
  <c r="CC58" i="74"/>
  <c r="CC52" i="74"/>
  <c r="AA55" i="74"/>
  <c r="AA58" i="74"/>
  <c r="AA52" i="74"/>
  <c r="AD55" i="74"/>
  <c r="AD58" i="74"/>
  <c r="AD52" i="74"/>
  <c r="L55" i="74"/>
  <c r="L52" i="74"/>
  <c r="L58" i="74"/>
  <c r="CI55" i="74"/>
  <c r="CI58" i="74"/>
  <c r="CI52" i="74"/>
  <c r="AG55" i="74"/>
  <c r="AG58" i="74"/>
  <c r="AG52" i="74"/>
  <c r="AO58" i="74"/>
  <c r="AO55" i="74"/>
  <c r="AO52" i="74"/>
  <c r="E58" i="74"/>
  <c r="E52" i="74"/>
  <c r="E55" i="74"/>
  <c r="V58" i="74"/>
  <c r="V52" i="74"/>
  <c r="V55" i="74"/>
  <c r="CD76" i="74"/>
  <c r="AT76" i="74"/>
  <c r="V76" i="74"/>
  <c r="CO55" i="74"/>
  <c r="CO58" i="74"/>
  <c r="CO52" i="74"/>
  <c r="BV58" i="74"/>
  <c r="BV55" i="74"/>
  <c r="BV52" i="74"/>
  <c r="T58" i="74"/>
  <c r="T52" i="74"/>
  <c r="T55" i="74"/>
  <c r="CM52" i="74"/>
  <c r="CM55" i="74"/>
  <c r="CM58" i="74"/>
  <c r="CL58" i="74"/>
  <c r="CL55" i="74"/>
  <c r="CL52" i="74"/>
  <c r="BU52" i="74"/>
  <c r="BU58" i="74"/>
  <c r="BU55" i="74"/>
  <c r="S52" i="74"/>
  <c r="S58" i="74"/>
  <c r="S55" i="74"/>
  <c r="CC76" i="74"/>
  <c r="CJ58" i="74"/>
  <c r="CJ55" i="74"/>
  <c r="CJ52" i="74"/>
  <c r="AH58" i="74"/>
  <c r="AH55" i="74"/>
  <c r="AH52" i="74"/>
  <c r="BT52" i="74"/>
  <c r="BT58" i="74"/>
  <c r="BT55" i="74"/>
  <c r="CA52" i="74"/>
  <c r="CA58" i="74"/>
  <c r="CA55" i="74"/>
  <c r="Y52" i="74"/>
  <c r="Y58" i="74"/>
  <c r="Y55" i="74"/>
  <c r="BY58" i="74"/>
  <c r="BY55" i="74"/>
  <c r="BY52" i="74"/>
  <c r="BM76" i="74"/>
  <c r="AU58" i="74"/>
  <c r="AU55" i="74"/>
  <c r="AU52" i="74"/>
  <c r="K58" i="74"/>
  <c r="K52" i="74"/>
  <c r="K55" i="74"/>
  <c r="BE55" i="74"/>
  <c r="BE52" i="74"/>
  <c r="BE58" i="74"/>
  <c r="BW76" i="74"/>
  <c r="BL58" i="74"/>
  <c r="BL55" i="74"/>
  <c r="BL52" i="74"/>
  <c r="J58" i="74"/>
  <c r="J55" i="74"/>
  <c r="J52" i="74"/>
  <c r="CL76" i="74"/>
  <c r="CF55" i="74"/>
  <c r="CF58" i="74"/>
  <c r="CF52" i="74"/>
  <c r="BK55" i="74"/>
  <c r="BK58" i="74"/>
  <c r="BK52" i="74"/>
  <c r="I55" i="74"/>
  <c r="I58" i="74"/>
  <c r="I52" i="74"/>
  <c r="BB55" i="74"/>
  <c r="BB52" i="74"/>
  <c r="BB58" i="74"/>
  <c r="AJ52" i="74"/>
  <c r="AJ58" i="74"/>
  <c r="AJ55" i="74"/>
  <c r="BQ55" i="74"/>
  <c r="BQ58" i="74"/>
  <c r="BQ52" i="74"/>
  <c r="O55" i="74"/>
  <c r="O58" i="74"/>
  <c r="O52" i="74"/>
  <c r="BA58" i="74"/>
  <c r="BA52" i="74"/>
  <c r="BA55" i="74"/>
  <c r="Q58" i="74"/>
  <c r="Q52" i="74"/>
  <c r="Q55" i="74"/>
  <c r="BX58" i="74"/>
  <c r="BX52" i="74"/>
  <c r="BX55" i="74"/>
  <c r="AN58" i="74"/>
  <c r="AN52" i="74"/>
  <c r="AN55" i="74"/>
  <c r="CO76" i="74"/>
  <c r="BQ76" i="74"/>
  <c r="BD58" i="74"/>
  <c r="BD55" i="74"/>
  <c r="BD52" i="74"/>
  <c r="R55" i="74"/>
  <c r="R58" i="74"/>
  <c r="R52" i="74"/>
  <c r="D72" i="74"/>
  <c r="D75" i="74" s="1"/>
  <c r="D76" i="74" s="1"/>
  <c r="C49" i="74"/>
  <c r="BI52" i="74"/>
  <c r="BI58" i="74"/>
  <c r="BI55" i="74"/>
  <c r="CE58" i="74"/>
  <c r="CE52" i="74"/>
  <c r="CE55" i="74"/>
  <c r="BG58" i="74"/>
  <c r="BG55" i="74"/>
  <c r="BG52" i="74"/>
  <c r="W58" i="74"/>
  <c r="W55" i="74"/>
  <c r="W52" i="74"/>
  <c r="CP76" i="74"/>
  <c r="BF76" i="74"/>
  <c r="AH76" i="74"/>
  <c r="J76" i="74"/>
  <c r="U55" i="74"/>
  <c r="U52" i="74"/>
  <c r="U58" i="74"/>
  <c r="CU76" i="74"/>
  <c r="CI76" i="74"/>
  <c r="CV58" i="74"/>
  <c r="CV55" i="74"/>
  <c r="CV52" i="74"/>
  <c r="AT58" i="74"/>
  <c r="AT52" i="74"/>
  <c r="AT55" i="74"/>
  <c r="S76" i="72"/>
  <c r="CG76" i="72"/>
  <c r="BU76" i="72"/>
  <c r="CM76" i="72"/>
  <c r="CV52" i="72"/>
  <c r="CD52" i="72"/>
  <c r="BL52" i="72"/>
  <c r="CJ43" i="72"/>
  <c r="CD42" i="72"/>
  <c r="AT42" i="72"/>
  <c r="J42" i="72"/>
  <c r="CD41" i="72"/>
  <c r="AZ41" i="72"/>
  <c r="P41" i="72"/>
  <c r="BR58" i="72"/>
  <c r="AH58" i="72"/>
  <c r="W55" i="72"/>
  <c r="AT52" i="72"/>
  <c r="AB52" i="72"/>
  <c r="CV45" i="72"/>
  <c r="BX43" i="72"/>
  <c r="AT43" i="72"/>
  <c r="AC43" i="72"/>
  <c r="CQ42" i="72"/>
  <c r="CJ42" i="72"/>
  <c r="BG42" i="72"/>
  <c r="AZ42" i="72"/>
  <c r="W42" i="72"/>
  <c r="CV41" i="72"/>
  <c r="BS41" i="72"/>
  <c r="AN41" i="72"/>
  <c r="W41" i="72"/>
  <c r="E41" i="72"/>
  <c r="CN43" i="72"/>
  <c r="CN45" i="72"/>
  <c r="BD41" i="72"/>
  <c r="BD45" i="72"/>
  <c r="CG10" i="72"/>
  <c r="M10" i="72"/>
  <c r="CY77" i="72"/>
  <c r="CS77" i="72"/>
  <c r="CM77" i="72"/>
  <c r="CA77" i="72"/>
  <c r="BU77" i="72"/>
  <c r="BO77" i="72"/>
  <c r="BC77" i="72"/>
  <c r="AW77" i="72"/>
  <c r="AQ77" i="72"/>
  <c r="AK77" i="72"/>
  <c r="AE77" i="72"/>
  <c r="Y77" i="72"/>
  <c r="S77" i="72"/>
  <c r="G77" i="72"/>
  <c r="CS72" i="72"/>
  <c r="CS75" i="72" s="1"/>
  <c r="CS76" i="72" s="1"/>
  <c r="CK72" i="72"/>
  <c r="CK75" i="72" s="1"/>
  <c r="CA72" i="72"/>
  <c r="CA75" i="72" s="1"/>
  <c r="BS72" i="72"/>
  <c r="BS75" i="72" s="1"/>
  <c r="BL72" i="72"/>
  <c r="BL75" i="72" s="1"/>
  <c r="BD72" i="72"/>
  <c r="BD75" i="72" s="1"/>
  <c r="AE72" i="72"/>
  <c r="AE75" i="72" s="1"/>
  <c r="G72" i="72"/>
  <c r="G75" i="72" s="1"/>
  <c r="D71" i="72"/>
  <c r="CR70" i="72"/>
  <c r="CR73" i="72" s="1"/>
  <c r="CR76" i="72" s="1"/>
  <c r="CB70" i="72"/>
  <c r="CB73" i="72" s="1"/>
  <c r="CB76" i="72" s="1"/>
  <c r="BC70" i="72"/>
  <c r="BC73" i="72" s="1"/>
  <c r="BC76" i="72" s="1"/>
  <c r="AV70" i="72"/>
  <c r="AV73" i="72" s="1"/>
  <c r="X70" i="72"/>
  <c r="X73" i="72" s="1"/>
  <c r="H70" i="72"/>
  <c r="H73" i="72" s="1"/>
  <c r="CT58" i="72"/>
  <c r="BX58" i="72"/>
  <c r="BJ58" i="72"/>
  <c r="AN58" i="72"/>
  <c r="Z58" i="72"/>
  <c r="BA55" i="72"/>
  <c r="AC55" i="72"/>
  <c r="BA52" i="72"/>
  <c r="BV45" i="72"/>
  <c r="BF45" i="72"/>
  <c r="AX45" i="72"/>
  <c r="CP44" i="72"/>
  <c r="CH44" i="72"/>
  <c r="BR44" i="72"/>
  <c r="AR44" i="72"/>
  <c r="BD43" i="72"/>
  <c r="AB43" i="72"/>
  <c r="K43" i="72"/>
  <c r="CW42" i="72"/>
  <c r="CP42" i="72"/>
  <c r="CB42" i="72"/>
  <c r="BM42" i="72"/>
  <c r="BF42" i="72"/>
  <c r="V42" i="72"/>
  <c r="CK41" i="72"/>
  <c r="BR41" i="72"/>
  <c r="CG41" i="72"/>
  <c r="CG45" i="72"/>
  <c r="AW41" i="72"/>
  <c r="AW43" i="72"/>
  <c r="AW45" i="72"/>
  <c r="AT58" i="72"/>
  <c r="AZ52" i="72"/>
  <c r="AH52" i="72"/>
  <c r="BL45" i="72"/>
  <c r="J45" i="72"/>
  <c r="AI43" i="72"/>
  <c r="CV42" i="72"/>
  <c r="BS42" i="72"/>
  <c r="AI42" i="72"/>
  <c r="AB42" i="72"/>
  <c r="AT41" i="72"/>
  <c r="K41" i="72"/>
  <c r="CX41" i="72"/>
  <c r="CX42" i="72"/>
  <c r="CR41" i="72"/>
  <c r="CR42" i="72"/>
  <c r="CL41" i="72"/>
  <c r="CL42" i="72"/>
  <c r="CL44" i="72"/>
  <c r="CF41" i="72"/>
  <c r="CF42" i="72"/>
  <c r="BZ41" i="72"/>
  <c r="BZ42" i="72"/>
  <c r="BZ45" i="72"/>
  <c r="BT41" i="72"/>
  <c r="BT42" i="72"/>
  <c r="BN41" i="72"/>
  <c r="BN42" i="72"/>
  <c r="BH41" i="72"/>
  <c r="BH42" i="72"/>
  <c r="BB41" i="72"/>
  <c r="BB42" i="72"/>
  <c r="BB44" i="72"/>
  <c r="AV41" i="72"/>
  <c r="AV42" i="72"/>
  <c r="AP41" i="72"/>
  <c r="AP42" i="72"/>
  <c r="AP45" i="72"/>
  <c r="AJ41" i="72"/>
  <c r="AJ42" i="72"/>
  <c r="AD41" i="72"/>
  <c r="AD42" i="72"/>
  <c r="X41" i="72"/>
  <c r="X42" i="72"/>
  <c r="R41" i="72"/>
  <c r="R42" i="72"/>
  <c r="L41" i="72"/>
  <c r="L42" i="72"/>
  <c r="F41" i="72"/>
  <c r="F42" i="72"/>
  <c r="AC41" i="72"/>
  <c r="AC45" i="72"/>
  <c r="Q43" i="72"/>
  <c r="Q45" i="72"/>
  <c r="CD43" i="72"/>
  <c r="CD44" i="72"/>
  <c r="BL41" i="72"/>
  <c r="BL43" i="72"/>
  <c r="BX72" i="72"/>
  <c r="BX75" i="72" s="1"/>
  <c r="AZ72" i="72"/>
  <c r="AZ75" i="72" s="1"/>
  <c r="AN72" i="72"/>
  <c r="AN75" i="72" s="1"/>
  <c r="P72" i="72"/>
  <c r="P75" i="72" s="1"/>
  <c r="CU72" i="72"/>
  <c r="CU75" i="72" s="1"/>
  <c r="CO72" i="72"/>
  <c r="CO75" i="72" s="1"/>
  <c r="CI72" i="72"/>
  <c r="CI75" i="72" s="1"/>
  <c r="CI76" i="72" s="1"/>
  <c r="CC72" i="72"/>
  <c r="CC75" i="72" s="1"/>
  <c r="BW72" i="72"/>
  <c r="BW75" i="72" s="1"/>
  <c r="BW76" i="72" s="1"/>
  <c r="BQ72" i="72"/>
  <c r="BQ75" i="72" s="1"/>
  <c r="BK72" i="72"/>
  <c r="BK75" i="72" s="1"/>
  <c r="BE72" i="72"/>
  <c r="BE75" i="72" s="1"/>
  <c r="AY72" i="72"/>
  <c r="AY75" i="72" s="1"/>
  <c r="AS72" i="72"/>
  <c r="AS75" i="72" s="1"/>
  <c r="AM72" i="72"/>
  <c r="AM75" i="72" s="1"/>
  <c r="AM76" i="72" s="1"/>
  <c r="AG72" i="72"/>
  <c r="AG75" i="72" s="1"/>
  <c r="AA72" i="72"/>
  <c r="AA75" i="72" s="1"/>
  <c r="U72" i="72"/>
  <c r="U75" i="72" s="1"/>
  <c r="O72" i="72"/>
  <c r="O75" i="72" s="1"/>
  <c r="O76" i="72" s="1"/>
  <c r="I72" i="72"/>
  <c r="I75" i="72" s="1"/>
  <c r="P76" i="72"/>
  <c r="A70" i="7"/>
  <c r="CV72" i="72"/>
  <c r="CV75" i="72" s="1"/>
  <c r="CP72" i="72"/>
  <c r="CP75" i="72" s="1"/>
  <c r="CJ72" i="72"/>
  <c r="CJ75" i="72" s="1"/>
  <c r="CD72" i="72"/>
  <c r="CD75" i="72" s="1"/>
  <c r="AT72" i="72"/>
  <c r="AT75" i="72" s="1"/>
  <c r="J72" i="72"/>
  <c r="J75" i="72" s="1"/>
  <c r="CV70" i="72"/>
  <c r="CV73" i="72" s="1"/>
  <c r="BL70" i="72"/>
  <c r="BL73" i="72" s="1"/>
  <c r="BL76" i="72" s="1"/>
  <c r="AB70" i="72"/>
  <c r="AB73" i="72" s="1"/>
  <c r="CK55" i="72"/>
  <c r="BM55" i="72"/>
  <c r="CK52" i="72"/>
  <c r="BM52" i="72"/>
  <c r="CQ43" i="72"/>
  <c r="BS43" i="72"/>
  <c r="BG41" i="72"/>
  <c r="BR70" i="72"/>
  <c r="BR73" i="72" s="1"/>
  <c r="BR76" i="72" s="1"/>
  <c r="AH70" i="72"/>
  <c r="AH73" i="72" s="1"/>
  <c r="CQ55" i="72"/>
  <c r="CQ52" i="72"/>
  <c r="CW45" i="72"/>
  <c r="CQ45" i="72"/>
  <c r="BY45" i="72"/>
  <c r="BS45" i="72"/>
  <c r="BM45" i="72"/>
  <c r="BG45" i="72"/>
  <c r="CW43" i="72"/>
  <c r="BM41" i="72"/>
  <c r="CE52" i="72"/>
  <c r="CE58" i="72"/>
  <c r="BY52" i="72"/>
  <c r="BY55" i="72"/>
  <c r="BY58" i="72"/>
  <c r="BS55" i="72"/>
  <c r="BS58" i="72"/>
  <c r="AU52" i="72"/>
  <c r="AU58" i="72"/>
  <c r="AO52" i="72"/>
  <c r="AO55" i="72"/>
  <c r="AO58" i="72"/>
  <c r="AI55" i="72"/>
  <c r="AI58" i="72"/>
  <c r="CK43" i="72"/>
  <c r="CK44" i="72"/>
  <c r="CE43" i="72"/>
  <c r="CE41" i="72"/>
  <c r="CE44" i="72"/>
  <c r="BY41" i="72"/>
  <c r="BY44" i="72"/>
  <c r="BA43" i="72"/>
  <c r="BA44" i="72"/>
  <c r="AU43" i="72"/>
  <c r="AU41" i="72"/>
  <c r="AU44" i="72"/>
  <c r="AO41" i="72"/>
  <c r="AO44" i="72"/>
  <c r="CW10" i="72"/>
  <c r="CW70" i="72"/>
  <c r="CW73" i="72" s="1"/>
  <c r="CW76" i="72" s="1"/>
  <c r="CQ10" i="72"/>
  <c r="CQ70" i="72"/>
  <c r="CQ73" i="72" s="1"/>
  <c r="CQ76" i="72" s="1"/>
  <c r="CK10" i="72"/>
  <c r="CK70" i="72"/>
  <c r="CK73" i="72" s="1"/>
  <c r="CE10" i="72"/>
  <c r="CE70" i="72"/>
  <c r="CE73" i="72" s="1"/>
  <c r="BY10" i="72"/>
  <c r="BY70" i="72"/>
  <c r="BY73" i="72" s="1"/>
  <c r="BS10" i="72"/>
  <c r="BS70" i="72"/>
  <c r="BS73" i="72" s="1"/>
  <c r="BM10" i="72"/>
  <c r="BM70" i="72"/>
  <c r="BM73" i="72" s="1"/>
  <c r="BG10" i="72"/>
  <c r="BG70" i="72"/>
  <c r="BG73" i="72" s="1"/>
  <c r="BG76" i="72" s="1"/>
  <c r="BA10" i="72"/>
  <c r="BA70" i="72"/>
  <c r="BA73" i="72" s="1"/>
  <c r="AU10" i="72"/>
  <c r="AU70" i="72"/>
  <c r="AU73" i="72" s="1"/>
  <c r="AU76" i="72" s="1"/>
  <c r="AO10" i="72"/>
  <c r="AO70" i="72"/>
  <c r="AO73" i="72" s="1"/>
  <c r="AI10" i="72"/>
  <c r="AI70" i="72"/>
  <c r="AI73" i="72" s="1"/>
  <c r="AC10" i="72"/>
  <c r="AC70" i="72"/>
  <c r="AC73" i="72" s="1"/>
  <c r="W10" i="72"/>
  <c r="W70" i="72"/>
  <c r="W73" i="72" s="1"/>
  <c r="Q10" i="72"/>
  <c r="Q70" i="72"/>
  <c r="Q73" i="72" s="1"/>
  <c r="K10" i="72"/>
  <c r="K70" i="72"/>
  <c r="K73" i="72" s="1"/>
  <c r="E70" i="72"/>
  <c r="E73" i="72" s="1"/>
  <c r="E10" i="72"/>
  <c r="D18" i="72"/>
  <c r="D20" i="72" s="1"/>
  <c r="D70" i="72"/>
  <c r="CP70" i="72"/>
  <c r="CP73" i="72" s="1"/>
  <c r="BF70" i="72"/>
  <c r="BF73" i="72" s="1"/>
  <c r="V70" i="72"/>
  <c r="V73" i="72" s="1"/>
  <c r="CE55" i="72"/>
  <c r="BG55" i="72"/>
  <c r="BG52" i="72"/>
  <c r="AI52" i="72"/>
  <c r="BM43" i="72"/>
  <c r="AO43" i="72"/>
  <c r="BA41" i="72"/>
  <c r="AQ55" i="73"/>
  <c r="AQ58" i="73"/>
  <c r="BS58" i="73"/>
  <c r="BS55" i="73"/>
  <c r="BS52" i="73"/>
  <c r="Z76" i="73"/>
  <c r="CW76" i="73"/>
  <c r="CX43" i="72"/>
  <c r="CR43" i="72"/>
  <c r="CL43" i="72"/>
  <c r="CF43" i="72"/>
  <c r="BZ43" i="72"/>
  <c r="BT43" i="72"/>
  <c r="BN43" i="72"/>
  <c r="BH43" i="72"/>
  <c r="BB43" i="72"/>
  <c r="AV43" i="72"/>
  <c r="AP43" i="72"/>
  <c r="AJ43" i="72"/>
  <c r="AD43" i="72"/>
  <c r="X43" i="72"/>
  <c r="R43" i="72"/>
  <c r="L43" i="72"/>
  <c r="F43" i="72"/>
  <c r="CS76" i="73"/>
  <c r="CT55" i="73"/>
  <c r="W52" i="73"/>
  <c r="BC52" i="73"/>
  <c r="AQ52" i="73"/>
  <c r="BC55" i="73"/>
  <c r="W55" i="73"/>
  <c r="CI76" i="73"/>
  <c r="BS76" i="73"/>
  <c r="BC76" i="73"/>
  <c r="G76" i="73"/>
  <c r="H76" i="73"/>
  <c r="CP58" i="73"/>
  <c r="CQ76" i="73"/>
  <c r="CO76" i="73"/>
  <c r="CG76" i="73"/>
  <c r="BY76" i="73"/>
  <c r="BQ76" i="73"/>
  <c r="AW76" i="73"/>
  <c r="AS76" i="73"/>
  <c r="AG76" i="73"/>
  <c r="AC76" i="73"/>
  <c r="Q76" i="73"/>
  <c r="M76" i="73"/>
  <c r="O76" i="73"/>
  <c r="AE76" i="73"/>
  <c r="CY76" i="73"/>
  <c r="CT76" i="73"/>
  <c r="CD76" i="73"/>
  <c r="BN76" i="73"/>
  <c r="AX76" i="73"/>
  <c r="BM76" i="73"/>
  <c r="AK76" i="73"/>
  <c r="X76" i="73"/>
  <c r="CA76" i="73"/>
  <c r="CA58" i="73"/>
  <c r="BK52" i="73"/>
  <c r="AU58" i="73"/>
  <c r="AE52" i="73"/>
  <c r="O58" i="73"/>
  <c r="S76" i="73"/>
  <c r="BO76" i="73"/>
  <c r="AI76" i="73"/>
  <c r="CL55" i="73"/>
  <c r="CP55" i="73"/>
  <c r="AQ76" i="73"/>
  <c r="AA76" i="73"/>
  <c r="K76" i="73"/>
  <c r="AU76" i="73"/>
  <c r="BE76" i="73"/>
  <c r="AF76" i="73"/>
  <c r="CR76" i="73"/>
  <c r="CB76" i="73"/>
  <c r="E58" i="73"/>
  <c r="E55" i="73"/>
  <c r="E52" i="73"/>
  <c r="CV58" i="73"/>
  <c r="CV52" i="73"/>
  <c r="CV55" i="73"/>
  <c r="CJ58" i="73"/>
  <c r="CJ55" i="73"/>
  <c r="CJ52" i="73"/>
  <c r="CF58" i="73"/>
  <c r="CF52" i="73"/>
  <c r="CF55" i="73"/>
  <c r="BP58" i="73"/>
  <c r="BP55" i="73"/>
  <c r="BP52" i="73"/>
  <c r="AZ58" i="73"/>
  <c r="AZ52" i="73"/>
  <c r="AZ55" i="73"/>
  <c r="AN58" i="73"/>
  <c r="AN55" i="73"/>
  <c r="AN52" i="73"/>
  <c r="AJ58" i="73"/>
  <c r="AJ55" i="73"/>
  <c r="AJ52" i="73"/>
  <c r="AJ76" i="73"/>
  <c r="H52" i="73"/>
  <c r="H58" i="73"/>
  <c r="H55" i="73"/>
  <c r="D72" i="73"/>
  <c r="D75" i="73" s="1"/>
  <c r="C49" i="73"/>
  <c r="CX76" i="73"/>
  <c r="CH76" i="73"/>
  <c r="AL76" i="73"/>
  <c r="F76" i="73"/>
  <c r="CG58" i="73"/>
  <c r="CG55" i="73"/>
  <c r="CG52" i="73"/>
  <c r="AW58" i="73"/>
  <c r="AW55" i="73"/>
  <c r="AW52" i="73"/>
  <c r="BP76" i="73"/>
  <c r="AZ76" i="73"/>
  <c r="AF52" i="73"/>
  <c r="AF58" i="73"/>
  <c r="AF55" i="73"/>
  <c r="AB55" i="73"/>
  <c r="AB52" i="73"/>
  <c r="AB58" i="73"/>
  <c r="D74" i="73"/>
  <c r="CE76" i="73"/>
  <c r="AY76" i="73"/>
  <c r="CL76" i="73"/>
  <c r="BV76" i="73"/>
  <c r="BF76" i="73"/>
  <c r="BI76" i="73"/>
  <c r="BE58" i="73"/>
  <c r="BE55" i="73"/>
  <c r="BE52" i="73"/>
  <c r="BA76" i="73"/>
  <c r="AS58" i="73"/>
  <c r="AS55" i="73"/>
  <c r="AS52" i="73"/>
  <c r="AC58" i="73"/>
  <c r="AC55" i="73"/>
  <c r="AC52" i="73"/>
  <c r="Y76" i="73"/>
  <c r="U76" i="73"/>
  <c r="M58" i="73"/>
  <c r="M55" i="73"/>
  <c r="M52" i="73"/>
  <c r="I76" i="73"/>
  <c r="E76" i="73"/>
  <c r="D73" i="73"/>
  <c r="AM76" i="73"/>
  <c r="CR52" i="73"/>
  <c r="CR58" i="73"/>
  <c r="CR55" i="73"/>
  <c r="CN55" i="73"/>
  <c r="CN52" i="73"/>
  <c r="CN58" i="73"/>
  <c r="CB52" i="73"/>
  <c r="CB55" i="73"/>
  <c r="CB58" i="73"/>
  <c r="BX55" i="73"/>
  <c r="BX52" i="73"/>
  <c r="BX58" i="73"/>
  <c r="BL52" i="73"/>
  <c r="BL58" i="73"/>
  <c r="BL55" i="73"/>
  <c r="BL76" i="73"/>
  <c r="AV52" i="73"/>
  <c r="AV55" i="73"/>
  <c r="AV58" i="73"/>
  <c r="AV76" i="73"/>
  <c r="X58" i="73"/>
  <c r="X55" i="73"/>
  <c r="X52" i="73"/>
  <c r="T58" i="73"/>
  <c r="T52" i="73"/>
  <c r="T55" i="73"/>
  <c r="T76" i="73"/>
  <c r="P76" i="73"/>
  <c r="BK76" i="73"/>
  <c r="CU76" i="73"/>
  <c r="W76" i="73"/>
  <c r="CP76" i="73"/>
  <c r="BZ76" i="73"/>
  <c r="BJ76" i="73"/>
  <c r="AT76" i="73"/>
  <c r="AD76" i="73"/>
  <c r="N76" i="73"/>
  <c r="CS58" i="73"/>
  <c r="CS55" i="73"/>
  <c r="CS52" i="73"/>
  <c r="CK58" i="73"/>
  <c r="CK55" i="73"/>
  <c r="CK52" i="73"/>
  <c r="CK76" i="73"/>
  <c r="CC58" i="73"/>
  <c r="CC55" i="73"/>
  <c r="CC52" i="73"/>
  <c r="CC76" i="73"/>
  <c r="BU58" i="73"/>
  <c r="BU55" i="73"/>
  <c r="BU52" i="73"/>
  <c r="BU76" i="73"/>
  <c r="BM58" i="73"/>
  <c r="BM55" i="73"/>
  <c r="BM52" i="73"/>
  <c r="BA58" i="73"/>
  <c r="BA55" i="73"/>
  <c r="BA52" i="73"/>
  <c r="AO58" i="73"/>
  <c r="AO55" i="73"/>
  <c r="AO52" i="73"/>
  <c r="Y58" i="73"/>
  <c r="Y55" i="73"/>
  <c r="Y52" i="73"/>
  <c r="I58" i="73"/>
  <c r="I55" i="73"/>
  <c r="I52" i="73"/>
  <c r="CN76" i="73"/>
  <c r="CJ76" i="73"/>
  <c r="BX76" i="73"/>
  <c r="BT76" i="73"/>
  <c r="BH55" i="73"/>
  <c r="BH52" i="73"/>
  <c r="BH58" i="73"/>
  <c r="BH76" i="73"/>
  <c r="BD76" i="73"/>
  <c r="AR55" i="73"/>
  <c r="AR52" i="73"/>
  <c r="AR58" i="73"/>
  <c r="AR76" i="73"/>
  <c r="AN76" i="73"/>
  <c r="P52" i="73"/>
  <c r="P55" i="73"/>
  <c r="P58" i="73"/>
  <c r="L52" i="73"/>
  <c r="L55" i="73"/>
  <c r="L58" i="73"/>
  <c r="L76" i="73"/>
  <c r="BI58" i="73"/>
  <c r="BI55" i="73"/>
  <c r="BI52" i="73"/>
  <c r="AK58" i="73"/>
  <c r="AK55" i="73"/>
  <c r="AK52" i="73"/>
  <c r="U58" i="73"/>
  <c r="U55" i="73"/>
  <c r="U52" i="73"/>
  <c r="BT58" i="73"/>
  <c r="BT55" i="73"/>
  <c r="BT52" i="73"/>
  <c r="BD58" i="73"/>
  <c r="BD55" i="73"/>
  <c r="BD52" i="73"/>
  <c r="BR76" i="73"/>
  <c r="BB76" i="73"/>
  <c r="V76" i="73"/>
  <c r="CW58" i="73"/>
  <c r="CW55" i="73"/>
  <c r="CW52" i="73"/>
  <c r="CO58" i="73"/>
  <c r="CO55" i="73"/>
  <c r="CO52" i="73"/>
  <c r="BY58" i="73"/>
  <c r="BY55" i="73"/>
  <c r="BY52" i="73"/>
  <c r="BQ58" i="73"/>
  <c r="BQ55" i="73"/>
  <c r="BQ52" i="73"/>
  <c r="AG58" i="73"/>
  <c r="AG55" i="73"/>
  <c r="AG52" i="73"/>
  <c r="Q58" i="73"/>
  <c r="Q55" i="73"/>
  <c r="Q52" i="73"/>
  <c r="CV76" i="73"/>
  <c r="CF76" i="73"/>
  <c r="AB76" i="73"/>
  <c r="P6" i="6"/>
  <c r="Q6" i="6"/>
  <c r="P3" i="6"/>
  <c r="R3" i="6" s="1"/>
  <c r="Q3" i="6"/>
  <c r="Q5" i="6"/>
  <c r="P5" i="6"/>
  <c r="P4" i="6"/>
  <c r="Q4" i="6"/>
  <c r="Q2" i="6"/>
  <c r="P2" i="6"/>
  <c r="Q1" i="6"/>
  <c r="P1" i="6"/>
  <c r="J126" i="78" l="1"/>
  <c r="H124" i="78"/>
  <c r="F58" i="72"/>
  <c r="F52" i="72"/>
  <c r="F55" i="72"/>
  <c r="G58" i="72"/>
  <c r="G55" i="72"/>
  <c r="G52" i="72"/>
  <c r="H58" i="72"/>
  <c r="H55" i="72"/>
  <c r="H52" i="72"/>
  <c r="I58" i="72"/>
  <c r="I55" i="72"/>
  <c r="I52" i="72"/>
  <c r="L55" i="72"/>
  <c r="L52" i="72"/>
  <c r="L58" i="72"/>
  <c r="M58" i="72"/>
  <c r="M55" i="72"/>
  <c r="M52" i="72"/>
  <c r="N58" i="72"/>
  <c r="N52" i="72"/>
  <c r="O58" i="72"/>
  <c r="O55" i="72"/>
  <c r="O52" i="72"/>
  <c r="P58" i="72"/>
  <c r="P55" i="72"/>
  <c r="R58" i="72"/>
  <c r="R55" i="72"/>
  <c r="R52" i="72"/>
  <c r="S58" i="72"/>
  <c r="S55" i="72"/>
  <c r="S52" i="72"/>
  <c r="T58" i="72"/>
  <c r="T55" i="72"/>
  <c r="T52" i="72"/>
  <c r="U58" i="72"/>
  <c r="U55" i="72"/>
  <c r="U52" i="72"/>
  <c r="V58" i="72"/>
  <c r="V52" i="72"/>
  <c r="V55" i="72"/>
  <c r="W52" i="72"/>
  <c r="W58" i="72"/>
  <c r="X58" i="72"/>
  <c r="X55" i="72"/>
  <c r="X52" i="72"/>
  <c r="Y58" i="72"/>
  <c r="Y55" i="72"/>
  <c r="Y52" i="72"/>
  <c r="Z55" i="72"/>
  <c r="Z52" i="72"/>
  <c r="AA58" i="72"/>
  <c r="AA55" i="72"/>
  <c r="AA52" i="72"/>
  <c r="AB58" i="72"/>
  <c r="AB55" i="72"/>
  <c r="AC52" i="72"/>
  <c r="AC58" i="72"/>
  <c r="AD58" i="72"/>
  <c r="AD55" i="72"/>
  <c r="AD52" i="72"/>
  <c r="AE58" i="72"/>
  <c r="AE55" i="72"/>
  <c r="AE52" i="72"/>
  <c r="AF58" i="72"/>
  <c r="AF55" i="72"/>
  <c r="AF52" i="72"/>
  <c r="AG58" i="72"/>
  <c r="AG55" i="72"/>
  <c r="AG52" i="72"/>
  <c r="AJ58" i="72"/>
  <c r="AJ55" i="72"/>
  <c r="AJ52" i="72"/>
  <c r="AK58" i="72"/>
  <c r="AK55" i="72"/>
  <c r="AK52" i="72"/>
  <c r="AL58" i="72"/>
  <c r="AL55" i="72"/>
  <c r="AL52" i="72"/>
  <c r="AM58" i="72"/>
  <c r="AM55" i="72"/>
  <c r="AM52" i="72"/>
  <c r="AN52" i="72"/>
  <c r="AN55" i="72"/>
  <c r="AP58" i="72"/>
  <c r="AP55" i="72"/>
  <c r="AP52" i="72"/>
  <c r="AQ58" i="72"/>
  <c r="AQ55" i="72"/>
  <c r="AQ52" i="72"/>
  <c r="AR58" i="72"/>
  <c r="AR55" i="72"/>
  <c r="AR52" i="72"/>
  <c r="AS58" i="72"/>
  <c r="AS55" i="72"/>
  <c r="AS52" i="72"/>
  <c r="AV55" i="72"/>
  <c r="AV52" i="72"/>
  <c r="AV58" i="72"/>
  <c r="AW58" i="72"/>
  <c r="AW55" i="72"/>
  <c r="AW52" i="72"/>
  <c r="AX58" i="72"/>
  <c r="AX55" i="72"/>
  <c r="AX52" i="72"/>
  <c r="AY58" i="72"/>
  <c r="AY55" i="72"/>
  <c r="AY52" i="72"/>
  <c r="AZ58" i="72"/>
  <c r="AZ55" i="72"/>
  <c r="BB58" i="72"/>
  <c r="BB55" i="72"/>
  <c r="BB52" i="72"/>
  <c r="BC58" i="72"/>
  <c r="BC55" i="72"/>
  <c r="BC52" i="72"/>
  <c r="BD58" i="72"/>
  <c r="BD55" i="72"/>
  <c r="BD52" i="72"/>
  <c r="BE58" i="72"/>
  <c r="BE55" i="72"/>
  <c r="BE52" i="72"/>
  <c r="BF58" i="72"/>
  <c r="BF52" i="72"/>
  <c r="BF55" i="72"/>
  <c r="BH58" i="72"/>
  <c r="BH55" i="72"/>
  <c r="BH52" i="72"/>
  <c r="BI58" i="72"/>
  <c r="BI55" i="72"/>
  <c r="BI52" i="72"/>
  <c r="BJ55" i="72"/>
  <c r="BJ52" i="72"/>
  <c r="BK58" i="72"/>
  <c r="BK55" i="72"/>
  <c r="BK52" i="72"/>
  <c r="BL58" i="72"/>
  <c r="BL55" i="72"/>
  <c r="BN58" i="72"/>
  <c r="BN55" i="72"/>
  <c r="BN52" i="72"/>
  <c r="BT58" i="72"/>
  <c r="BT55" i="72"/>
  <c r="BT52" i="72"/>
  <c r="BU58" i="72"/>
  <c r="BU55" i="72"/>
  <c r="BU52" i="72"/>
  <c r="BV58" i="72"/>
  <c r="BV55" i="72"/>
  <c r="BV52" i="72"/>
  <c r="BW58" i="72"/>
  <c r="BW55" i="72"/>
  <c r="BW52" i="72"/>
  <c r="BX52" i="72"/>
  <c r="BX55" i="72"/>
  <c r="BZ58" i="72"/>
  <c r="BZ55" i="72"/>
  <c r="BZ52" i="72"/>
  <c r="CA58" i="72"/>
  <c r="CA55" i="72"/>
  <c r="CA52" i="72"/>
  <c r="CB58" i="72"/>
  <c r="CB55" i="72"/>
  <c r="CB52" i="72"/>
  <c r="CC58" i="72"/>
  <c r="CC55" i="72"/>
  <c r="CC52" i="72"/>
  <c r="CF55" i="72"/>
  <c r="CF52" i="72"/>
  <c r="CF58" i="72"/>
  <c r="CG58" i="72"/>
  <c r="CG55" i="72"/>
  <c r="CG52" i="72"/>
  <c r="CH58" i="72"/>
  <c r="CH55" i="72"/>
  <c r="CH52" i="72"/>
  <c r="CI58" i="72"/>
  <c r="CI55" i="72"/>
  <c r="CI52" i="72"/>
  <c r="CJ58" i="72"/>
  <c r="CJ55" i="72"/>
  <c r="CL58" i="72"/>
  <c r="CL55" i="72"/>
  <c r="CL52" i="72"/>
  <c r="CM58" i="72"/>
  <c r="CM55" i="72"/>
  <c r="CM52" i="72"/>
  <c r="CN58" i="72"/>
  <c r="CN55" i="72"/>
  <c r="CN52" i="72"/>
  <c r="CO58" i="72"/>
  <c r="CO55" i="72"/>
  <c r="CO52" i="72"/>
  <c r="CP58" i="72"/>
  <c r="CP52" i="72"/>
  <c r="CP55" i="72"/>
  <c r="CR58" i="72"/>
  <c r="CR55" i="72"/>
  <c r="CR52" i="72"/>
  <c r="CS58" i="72"/>
  <c r="CS55" i="72"/>
  <c r="CS52" i="72"/>
  <c r="CT55" i="72"/>
  <c r="CT52" i="72"/>
  <c r="CU58" i="72"/>
  <c r="CU55" i="72"/>
  <c r="CU52" i="72"/>
  <c r="CV58" i="72"/>
  <c r="CV55" i="72"/>
  <c r="CW55" i="72"/>
  <c r="CW52" i="72"/>
  <c r="CW58" i="72"/>
  <c r="CX58" i="72"/>
  <c r="CX55" i="72"/>
  <c r="CX52" i="72"/>
  <c r="CY58" i="72"/>
  <c r="CY55" i="72"/>
  <c r="CY52" i="72"/>
  <c r="AL76" i="72"/>
  <c r="R76" i="72"/>
  <c r="AR76" i="72"/>
  <c r="AX76" i="72"/>
  <c r="BJ76" i="72"/>
  <c r="BV76" i="72"/>
  <c r="BI76" i="72"/>
  <c r="BN76" i="72"/>
  <c r="BZ76" i="72"/>
  <c r="G76" i="72"/>
  <c r="AK76" i="72"/>
  <c r="BP76" i="72"/>
  <c r="CX76" i="72"/>
  <c r="CA76" i="72"/>
  <c r="BD76" i="72"/>
  <c r="AV76" i="72"/>
  <c r="AT76" i="72"/>
  <c r="AB76" i="72"/>
  <c r="N76" i="72"/>
  <c r="CL76" i="72"/>
  <c r="CT76" i="72"/>
  <c r="AE76" i="72"/>
  <c r="X76" i="72"/>
  <c r="J76" i="72"/>
  <c r="K76" i="72"/>
  <c r="V76" i="72"/>
  <c r="H76" i="72"/>
  <c r="BX76" i="72"/>
  <c r="AN76" i="72"/>
  <c r="CC76" i="72"/>
  <c r="BQ76" i="72"/>
  <c r="BK76" i="72"/>
  <c r="BE76" i="72"/>
  <c r="AY76" i="72"/>
  <c r="AS76" i="72"/>
  <c r="AG76" i="72"/>
  <c r="AA76" i="72"/>
  <c r="U76" i="72"/>
  <c r="I76" i="72"/>
  <c r="CJ76" i="72"/>
  <c r="CD76" i="72"/>
  <c r="AH76" i="72"/>
  <c r="E76" i="72"/>
  <c r="Z76" i="72"/>
  <c r="CK76" i="72"/>
  <c r="CE76" i="72"/>
  <c r="BY76" i="72"/>
  <c r="BS76" i="72"/>
  <c r="BM76" i="72"/>
  <c r="BA76" i="72"/>
  <c r="AO76" i="72"/>
  <c r="AI76" i="72"/>
  <c r="AC76" i="72"/>
  <c r="W76" i="72"/>
  <c r="Q76" i="72"/>
  <c r="BF76" i="72"/>
  <c r="E55" i="72"/>
  <c r="E52" i="72"/>
  <c r="E58" i="72"/>
  <c r="J55" i="72"/>
  <c r="J52" i="72"/>
  <c r="J58" i="72"/>
  <c r="K55" i="72"/>
  <c r="K58" i="72"/>
  <c r="K52" i="72"/>
  <c r="Q55" i="72"/>
  <c r="Q58" i="72"/>
  <c r="Q52" i="72"/>
  <c r="BR55" i="72"/>
  <c r="BR52" i="72"/>
  <c r="CD55" i="72"/>
  <c r="CD58" i="72"/>
  <c r="Y76" i="72"/>
  <c r="R4" i="6"/>
  <c r="CP76" i="72"/>
  <c r="R6" i="6"/>
  <c r="D73" i="72"/>
  <c r="CV76" i="72"/>
  <c r="C49" i="72"/>
  <c r="D72" i="72"/>
  <c r="D75" i="72" s="1"/>
  <c r="D74" i="72"/>
  <c r="D76" i="73"/>
  <c r="R1" i="6"/>
  <c r="R2" i="6"/>
  <c r="R5" i="6"/>
  <c r="J127" i="78" l="1"/>
  <c r="J130" i="78"/>
  <c r="H126" i="78"/>
  <c r="H130" i="78" s="1"/>
  <c r="S1" i="6"/>
  <c r="S3" i="6" s="1"/>
  <c r="D76" i="72"/>
  <c r="H127" i="78" l="1"/>
  <c r="H131" i="78" s="1"/>
  <c r="J131" i="78"/>
  <c r="J128" i="78"/>
  <c r="J21" i="78" l="1"/>
  <c r="H21" i="78" s="1"/>
  <c r="H128" i="78"/>
  <c r="H132" i="78" s="1"/>
  <c r="J132"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武山 忠勝</author>
  </authors>
  <commentList>
    <comment ref="G4" authorId="0" shapeId="0" xr:uid="{87A77722-415B-4A40-8EB2-5238A4AAA609}">
      <text>
        <r>
          <rPr>
            <sz val="9"/>
            <color indexed="81"/>
            <rFont val="ＭＳ Ｐゴシック"/>
            <family val="3"/>
            <charset val="128"/>
          </rPr>
          <t>大臣許可は「００」を入力
知事許可は「県の番号」を入力
してください。</t>
        </r>
      </text>
    </comment>
    <comment ref="I4" authorId="0" shapeId="0" xr:uid="{F4BB549C-2110-4AE5-9F3C-47D6A1D9BEE8}">
      <text>
        <r>
          <rPr>
            <sz val="9"/>
            <color indexed="81"/>
            <rFont val="ＭＳ Ｐゴシック"/>
            <family val="3"/>
            <charset val="128"/>
          </rPr>
          <t>半角英数６桁の許可番号を
入力してください。</t>
        </r>
      </text>
    </comment>
    <comment ref="G9" authorId="0" shapeId="0" xr:uid="{CE6E40F2-DB3C-43F0-B59C-1B40C621FF97}">
      <text>
        <r>
          <rPr>
            <sz val="9"/>
            <color indexed="81"/>
            <rFont val="ＭＳ Ｐゴシック"/>
            <family val="3"/>
            <charset val="128"/>
          </rPr>
          <t>会社名を入力
してください。</t>
        </r>
      </text>
    </comment>
    <comment ref="J9" authorId="0" shapeId="0" xr:uid="{5575353E-FE85-4BC6-9607-2A7D9910A4DB}">
      <text>
        <r>
          <rPr>
            <sz val="9"/>
            <color indexed="81"/>
            <rFont val="ＭＳ Ｐゴシック"/>
            <family val="3"/>
            <charset val="128"/>
          </rPr>
          <t>会社名を
入力して
ください。</t>
        </r>
      </text>
    </comment>
    <comment ref="J10" authorId="0" shapeId="0" xr:uid="{1844BCBD-3078-486E-A837-AC4E5F9DA6C0}">
      <text>
        <r>
          <rPr>
            <sz val="9"/>
            <color indexed="81"/>
            <rFont val="ＭＳ Ｐゴシック"/>
            <family val="3"/>
            <charset val="128"/>
          </rPr>
          <t>許可番号を
入力して
ください。</t>
        </r>
      </text>
    </comment>
    <comment ref="J11" authorId="0" shapeId="0" xr:uid="{CD148C99-52E5-4CCC-99D5-166F7C4B5688}">
      <text>
        <r>
          <rPr>
            <sz val="9"/>
            <color indexed="81"/>
            <rFont val="ＭＳ Ｐゴシック"/>
            <family val="3"/>
            <charset val="128"/>
          </rPr>
          <t>電話番号を
入力して
ください。</t>
        </r>
      </text>
    </comment>
    <comment ref="H15" authorId="0" shapeId="0" xr:uid="{072257ED-DD2E-4275-86BD-F68EFCD61186}">
      <text>
        <r>
          <rPr>
            <sz val="9"/>
            <color indexed="81"/>
            <rFont val="ＭＳ Ｐゴシック"/>
            <family val="3"/>
            <charset val="128"/>
          </rPr>
          <t>配置代理人相当職
の年収を入力して
ください。</t>
        </r>
      </text>
    </comment>
    <comment ref="I15" authorId="0" shapeId="0" xr:uid="{406CB932-4071-4BEE-AA6A-C502B2DA714C}">
      <text>
        <r>
          <rPr>
            <sz val="9"/>
            <color indexed="81"/>
            <rFont val="ＭＳ Ｐゴシック"/>
            <family val="3"/>
            <charset val="128"/>
          </rPr>
          <t>配置技術者相当職
の年収を入力して
ください。</t>
        </r>
      </text>
    </comment>
    <comment ref="J15" authorId="0" shapeId="0" xr:uid="{4C42009F-479E-46BE-85A6-E41F5CAAD5DE}">
      <text>
        <r>
          <rPr>
            <sz val="9"/>
            <color indexed="81"/>
            <rFont val="ＭＳ Ｐゴシック"/>
            <family val="3"/>
            <charset val="128"/>
          </rPr>
          <t>配置技術者相当職
の年収を入力して
ください。</t>
        </r>
      </text>
    </comment>
    <comment ref="I18" authorId="0" shapeId="0" xr:uid="{8C4E57FA-81E5-4170-84A3-C33BACE1B1DA}">
      <text>
        <r>
          <rPr>
            <sz val="9"/>
            <color indexed="81"/>
            <rFont val="ＭＳ Ｐゴシック"/>
            <family val="3"/>
            <charset val="128"/>
          </rPr>
          <t>工期(日間)
を入力して
ください。</t>
        </r>
      </text>
    </comment>
    <comment ref="J18" authorId="0" shapeId="0" xr:uid="{5D0FEB40-8B65-4686-9CCE-61BCE0811A28}">
      <text>
        <r>
          <rPr>
            <sz val="9"/>
            <color indexed="81"/>
            <rFont val="ＭＳ Ｐゴシック"/>
            <family val="3"/>
            <charset val="128"/>
          </rPr>
          <t>工期(日間)
を入力して
ください。</t>
        </r>
      </text>
    </comment>
    <comment ref="I25" authorId="1" shapeId="0" xr:uid="{682D04C4-8A72-489B-9CE4-EF06D2B0082F}">
      <text>
        <r>
          <rPr>
            <sz val="9"/>
            <color indexed="81"/>
            <rFont val="MS P ゴシック"/>
            <family val="3"/>
            <charset val="128"/>
          </rPr>
          <t>金額を入力
してください。</t>
        </r>
      </text>
    </comment>
    <comment ref="J25" authorId="1" shapeId="0" xr:uid="{23AFB2DA-006F-49A3-ABB3-D6884C44A75A}">
      <text>
        <r>
          <rPr>
            <sz val="9"/>
            <color indexed="81"/>
            <rFont val="MS P ゴシック"/>
            <family val="3"/>
            <charset val="128"/>
          </rPr>
          <t>金額を入力
してください。</t>
        </r>
      </text>
    </comment>
    <comment ref="I26" authorId="1" shapeId="0" xr:uid="{FDFA19F5-4B49-4C01-8209-C1835B4046A2}">
      <text>
        <r>
          <rPr>
            <sz val="9"/>
            <color indexed="81"/>
            <rFont val="MS P ゴシック"/>
            <family val="3"/>
            <charset val="128"/>
          </rPr>
          <t>金額を入力
してください。</t>
        </r>
      </text>
    </comment>
    <comment ref="J26" authorId="1" shapeId="0" xr:uid="{1A98C1BA-1A86-4FB8-8EC0-82B0CF4CA53B}">
      <text>
        <r>
          <rPr>
            <sz val="9"/>
            <color indexed="81"/>
            <rFont val="MS P ゴシック"/>
            <family val="3"/>
            <charset val="128"/>
          </rPr>
          <t>金額を入力
してください。</t>
        </r>
      </text>
    </comment>
    <comment ref="I27" authorId="1" shapeId="0" xr:uid="{B7F0E053-5864-4DB7-848C-1DF8B8A90340}">
      <text>
        <r>
          <rPr>
            <sz val="9"/>
            <color indexed="81"/>
            <rFont val="MS P ゴシック"/>
            <family val="3"/>
            <charset val="128"/>
          </rPr>
          <t>金額を入力
してください。</t>
        </r>
      </text>
    </comment>
    <comment ref="J27" authorId="1" shapeId="0" xr:uid="{1851D37A-03B9-4AAE-84F6-CB26C8076898}">
      <text>
        <r>
          <rPr>
            <sz val="9"/>
            <color indexed="81"/>
            <rFont val="MS P ゴシック"/>
            <family val="3"/>
            <charset val="128"/>
          </rPr>
          <t>金額を入力
してください。</t>
        </r>
      </text>
    </comment>
    <comment ref="I29" authorId="1" shapeId="0" xr:uid="{4CB70EE2-E5E5-4115-BF8F-3951D607288C}">
      <text>
        <r>
          <rPr>
            <sz val="9"/>
            <color indexed="81"/>
            <rFont val="MS P ゴシック"/>
            <family val="3"/>
            <charset val="128"/>
          </rPr>
          <t>金額を入力
してください。</t>
        </r>
      </text>
    </comment>
    <comment ref="J29" authorId="1" shapeId="0" xr:uid="{711A83CC-6D20-40E4-9427-15A98299F088}">
      <text>
        <r>
          <rPr>
            <sz val="9"/>
            <color indexed="81"/>
            <rFont val="MS P ゴシック"/>
            <family val="3"/>
            <charset val="128"/>
          </rPr>
          <t>金額を入力
してください。</t>
        </r>
      </text>
    </comment>
    <comment ref="I30" authorId="1" shapeId="0" xr:uid="{0DEB0868-55A8-48F3-A82C-26AAD14E0FBB}">
      <text>
        <r>
          <rPr>
            <sz val="9"/>
            <color indexed="81"/>
            <rFont val="MS P ゴシック"/>
            <family val="3"/>
            <charset val="128"/>
          </rPr>
          <t>金額を入力
してください。</t>
        </r>
      </text>
    </comment>
    <comment ref="J30" authorId="1" shapeId="0" xr:uid="{162C1B91-CC76-46BC-B7FA-085131F7848A}">
      <text>
        <r>
          <rPr>
            <sz val="9"/>
            <color indexed="81"/>
            <rFont val="MS P ゴシック"/>
            <family val="3"/>
            <charset val="128"/>
          </rPr>
          <t>金額を入力
してください。</t>
        </r>
      </text>
    </comment>
    <comment ref="I31" authorId="1" shapeId="0" xr:uid="{C07A901D-5A90-4DB4-9366-F07B11B46056}">
      <text>
        <r>
          <rPr>
            <sz val="9"/>
            <color indexed="81"/>
            <rFont val="MS P ゴシック"/>
            <family val="3"/>
            <charset val="128"/>
          </rPr>
          <t>金額を入力
してください。</t>
        </r>
      </text>
    </comment>
    <comment ref="J31" authorId="1" shapeId="0" xr:uid="{9CE54713-6179-41C5-8B83-0E751C166834}">
      <text>
        <r>
          <rPr>
            <sz val="9"/>
            <color indexed="81"/>
            <rFont val="MS P ゴシック"/>
            <family val="3"/>
            <charset val="128"/>
          </rPr>
          <t>金額を入力
してください。</t>
        </r>
      </text>
    </comment>
    <comment ref="I32" authorId="1" shapeId="0" xr:uid="{DC027B59-EB18-4AC5-93CB-055F7AAB7B1A}">
      <text>
        <r>
          <rPr>
            <sz val="9"/>
            <color indexed="81"/>
            <rFont val="MS P ゴシック"/>
            <family val="3"/>
            <charset val="128"/>
          </rPr>
          <t>金額を入力
してください。</t>
        </r>
      </text>
    </comment>
    <comment ref="J32" authorId="1" shapeId="0" xr:uid="{61596ABA-4F6A-4A4A-AFC3-9B980DC00CCF}">
      <text>
        <r>
          <rPr>
            <sz val="9"/>
            <color indexed="81"/>
            <rFont val="MS P ゴシック"/>
            <family val="3"/>
            <charset val="128"/>
          </rPr>
          <t>金額を入力
してください。</t>
        </r>
      </text>
    </comment>
    <comment ref="I33" authorId="1" shapeId="0" xr:uid="{54FE4418-0BD0-4639-B1CF-5670A1D1D8B3}">
      <text>
        <r>
          <rPr>
            <sz val="9"/>
            <color indexed="81"/>
            <rFont val="MS P ゴシック"/>
            <family val="3"/>
            <charset val="128"/>
          </rPr>
          <t>金額を入力
してください。</t>
        </r>
      </text>
    </comment>
    <comment ref="J33" authorId="1" shapeId="0" xr:uid="{6AF1F2CB-618C-4A3E-88E6-0800B5E0896A}">
      <text>
        <r>
          <rPr>
            <sz val="9"/>
            <color indexed="81"/>
            <rFont val="MS P ゴシック"/>
            <family val="3"/>
            <charset val="128"/>
          </rPr>
          <t>金額を入力
してください。</t>
        </r>
      </text>
    </comment>
    <comment ref="I34" authorId="1" shapeId="0" xr:uid="{76FF965C-4B42-429C-9565-5A1136BA8369}">
      <text>
        <r>
          <rPr>
            <sz val="9"/>
            <color indexed="81"/>
            <rFont val="MS P ゴシック"/>
            <family val="3"/>
            <charset val="128"/>
          </rPr>
          <t>金額を入力
してください。</t>
        </r>
      </text>
    </comment>
    <comment ref="J34" authorId="1" shapeId="0" xr:uid="{B4A4AC58-F1D7-4FC3-B53D-DB0F00B6F96E}">
      <text>
        <r>
          <rPr>
            <sz val="9"/>
            <color indexed="81"/>
            <rFont val="MS P ゴシック"/>
            <family val="3"/>
            <charset val="128"/>
          </rPr>
          <t>金額を入力
してください。</t>
        </r>
      </text>
    </comment>
    <comment ref="I37" authorId="1" shapeId="0" xr:uid="{E7D7BF0D-5AFD-4C91-96ED-EB89003E5EF5}">
      <text>
        <r>
          <rPr>
            <sz val="9"/>
            <color indexed="81"/>
            <rFont val="MS P ゴシック"/>
            <family val="3"/>
            <charset val="128"/>
          </rPr>
          <t>金額を入力
してください。</t>
        </r>
      </text>
    </comment>
    <comment ref="J37" authorId="1" shapeId="0" xr:uid="{9F9D18A8-95E8-40EF-AC83-7B469FEC5E16}">
      <text>
        <r>
          <rPr>
            <sz val="9"/>
            <color indexed="81"/>
            <rFont val="MS P ゴシック"/>
            <family val="3"/>
            <charset val="128"/>
          </rPr>
          <t>金額を入力
してください。</t>
        </r>
      </text>
    </comment>
    <comment ref="I38" authorId="1" shapeId="0" xr:uid="{885B626B-D55B-4DEA-9D83-3938F556A613}">
      <text>
        <r>
          <rPr>
            <sz val="9"/>
            <color indexed="81"/>
            <rFont val="MS P ゴシック"/>
            <family val="3"/>
            <charset val="128"/>
          </rPr>
          <t>金額を入力
してください。</t>
        </r>
      </text>
    </comment>
    <comment ref="J38" authorId="1" shapeId="0" xr:uid="{FBC53EFD-5987-45D0-8DF7-1FFA03A7616D}">
      <text>
        <r>
          <rPr>
            <sz val="9"/>
            <color indexed="81"/>
            <rFont val="MS P ゴシック"/>
            <family val="3"/>
            <charset val="128"/>
          </rPr>
          <t>金額を入力
してください。</t>
        </r>
      </text>
    </comment>
    <comment ref="I39" authorId="1" shapeId="0" xr:uid="{A89A039A-F202-46CD-8096-76D48DCF3C32}">
      <text>
        <r>
          <rPr>
            <sz val="9"/>
            <color indexed="81"/>
            <rFont val="MS P ゴシック"/>
            <family val="3"/>
            <charset val="128"/>
          </rPr>
          <t>金額を入力
してください。</t>
        </r>
      </text>
    </comment>
    <comment ref="J39" authorId="1" shapeId="0" xr:uid="{03BD45A9-2875-4402-9F1D-0F3BC59E77D2}">
      <text>
        <r>
          <rPr>
            <sz val="9"/>
            <color indexed="81"/>
            <rFont val="MS P ゴシック"/>
            <family val="3"/>
            <charset val="128"/>
          </rPr>
          <t>金額を入力
してください。</t>
        </r>
      </text>
    </comment>
    <comment ref="I40" authorId="1" shapeId="0" xr:uid="{11C6DB30-A4DB-4C43-93FE-56B85C31E5F2}">
      <text>
        <r>
          <rPr>
            <sz val="9"/>
            <color indexed="81"/>
            <rFont val="MS P ゴシック"/>
            <family val="3"/>
            <charset val="128"/>
          </rPr>
          <t>金額を入力
してください。</t>
        </r>
      </text>
    </comment>
    <comment ref="J40" authorId="1" shapeId="0" xr:uid="{3ACF3C8E-7F3C-455E-8302-6DD96CB1E0F4}">
      <text>
        <r>
          <rPr>
            <sz val="9"/>
            <color indexed="81"/>
            <rFont val="MS P ゴシック"/>
            <family val="3"/>
            <charset val="128"/>
          </rPr>
          <t>金額を入力
してください。</t>
        </r>
      </text>
    </comment>
    <comment ref="I41" authorId="1" shapeId="0" xr:uid="{71BEF781-0F18-4752-AE84-D8D66E724159}">
      <text>
        <r>
          <rPr>
            <sz val="9"/>
            <color indexed="81"/>
            <rFont val="MS P ゴシック"/>
            <family val="3"/>
            <charset val="128"/>
          </rPr>
          <t>金額を入力
してください。</t>
        </r>
      </text>
    </comment>
    <comment ref="J41" authorId="1" shapeId="0" xr:uid="{72BE452F-0855-44B9-9EB0-0A020A6C9721}">
      <text>
        <r>
          <rPr>
            <sz val="9"/>
            <color indexed="81"/>
            <rFont val="MS P ゴシック"/>
            <family val="3"/>
            <charset val="128"/>
          </rPr>
          <t>金額を入力
してください。</t>
        </r>
      </text>
    </comment>
    <comment ref="I42" authorId="1" shapeId="0" xr:uid="{A3BE3273-CD2D-471C-9DC7-0CF96AD2813F}">
      <text>
        <r>
          <rPr>
            <sz val="9"/>
            <color indexed="81"/>
            <rFont val="MS P ゴシック"/>
            <family val="3"/>
            <charset val="128"/>
          </rPr>
          <t>金額を入力
してください。</t>
        </r>
      </text>
    </comment>
    <comment ref="J42" authorId="1" shapeId="0" xr:uid="{2EB9BFDD-FA82-4A22-BBE2-153B92347F0A}">
      <text>
        <r>
          <rPr>
            <sz val="9"/>
            <color indexed="81"/>
            <rFont val="MS P ゴシック"/>
            <family val="3"/>
            <charset val="128"/>
          </rPr>
          <t>金額を入力
してください。</t>
        </r>
      </text>
    </comment>
    <comment ref="I45" authorId="1" shapeId="0" xr:uid="{9D263BD8-C3BE-4036-BF1D-AA78F25A85E3}">
      <text>
        <r>
          <rPr>
            <sz val="9"/>
            <color indexed="81"/>
            <rFont val="MS P ゴシック"/>
            <family val="3"/>
            <charset val="128"/>
          </rPr>
          <t>金額を入力
してください。</t>
        </r>
      </text>
    </comment>
    <comment ref="J45" authorId="1" shapeId="0" xr:uid="{7902044B-C5A0-4605-902C-084B49BCE817}">
      <text>
        <r>
          <rPr>
            <sz val="9"/>
            <color indexed="81"/>
            <rFont val="MS P ゴシック"/>
            <family val="3"/>
            <charset val="128"/>
          </rPr>
          <t>金額を入力
してください。</t>
        </r>
      </text>
    </comment>
    <comment ref="I46" authorId="1" shapeId="0" xr:uid="{08881FFD-4141-4CEF-BB9D-4596D4C5801F}">
      <text>
        <r>
          <rPr>
            <sz val="9"/>
            <color indexed="81"/>
            <rFont val="MS P ゴシック"/>
            <family val="3"/>
            <charset val="128"/>
          </rPr>
          <t>金額を入力
してください。</t>
        </r>
      </text>
    </comment>
    <comment ref="J46" authorId="1" shapeId="0" xr:uid="{EF885B74-E66E-4A7E-972E-B739E7DAF7D0}">
      <text>
        <r>
          <rPr>
            <sz val="9"/>
            <color indexed="81"/>
            <rFont val="MS P ゴシック"/>
            <family val="3"/>
            <charset val="128"/>
          </rPr>
          <t>金額を入力
してください。</t>
        </r>
      </text>
    </comment>
    <comment ref="I47" authorId="1" shapeId="0" xr:uid="{15EF3CC8-59FE-4521-B9D2-A80977C73A3A}">
      <text>
        <r>
          <rPr>
            <sz val="9"/>
            <color indexed="81"/>
            <rFont val="MS P ゴシック"/>
            <family val="3"/>
            <charset val="128"/>
          </rPr>
          <t>金額を入力
してください。</t>
        </r>
      </text>
    </comment>
    <comment ref="J47" authorId="1" shapeId="0" xr:uid="{9DC91638-AFA3-4C17-BCA1-C42714AB0A7A}">
      <text>
        <r>
          <rPr>
            <sz val="9"/>
            <color indexed="81"/>
            <rFont val="MS P ゴシック"/>
            <family val="3"/>
            <charset val="128"/>
          </rPr>
          <t>金額を入力
してください。</t>
        </r>
      </text>
    </comment>
    <comment ref="I49" authorId="1" shapeId="0" xr:uid="{9EE436FF-5B69-42C8-861A-83FF9A2D77B2}">
      <text>
        <r>
          <rPr>
            <sz val="9"/>
            <color indexed="81"/>
            <rFont val="MS P ゴシック"/>
            <family val="3"/>
            <charset val="128"/>
          </rPr>
          <t>金額を入力
してください。</t>
        </r>
      </text>
    </comment>
    <comment ref="J49" authorId="1" shapeId="0" xr:uid="{A33690B6-E8D7-4863-BCA3-5F4945C90CF6}">
      <text>
        <r>
          <rPr>
            <sz val="9"/>
            <color indexed="81"/>
            <rFont val="MS P ゴシック"/>
            <family val="3"/>
            <charset val="128"/>
          </rPr>
          <t>金額を入力
してください。</t>
        </r>
      </text>
    </comment>
    <comment ref="I52" authorId="1" shapeId="0" xr:uid="{8DC3C7F4-72A4-48DC-90E8-706D39D1AA74}">
      <text>
        <r>
          <rPr>
            <sz val="9"/>
            <color indexed="81"/>
            <rFont val="MS P ゴシック"/>
            <family val="3"/>
            <charset val="128"/>
          </rPr>
          <t>金額を入力
してください。</t>
        </r>
      </text>
    </comment>
    <comment ref="J52" authorId="1" shapeId="0" xr:uid="{C5EF9D77-FAEA-4131-B679-EB8D166EC61D}">
      <text>
        <r>
          <rPr>
            <sz val="9"/>
            <color indexed="81"/>
            <rFont val="MS P ゴシック"/>
            <family val="3"/>
            <charset val="128"/>
          </rPr>
          <t>金額を入力
してください。</t>
        </r>
      </text>
    </comment>
    <comment ref="I53" authorId="1" shapeId="0" xr:uid="{632C5D26-A0A6-4DFE-9C1F-2326EFC92047}">
      <text>
        <r>
          <rPr>
            <sz val="9"/>
            <color indexed="81"/>
            <rFont val="MS P ゴシック"/>
            <family val="3"/>
            <charset val="128"/>
          </rPr>
          <t>金額を入力
してください。</t>
        </r>
      </text>
    </comment>
    <comment ref="J53" authorId="1" shapeId="0" xr:uid="{E414607D-DA06-4463-B921-1C7214EDDA35}">
      <text>
        <r>
          <rPr>
            <sz val="9"/>
            <color indexed="81"/>
            <rFont val="MS P ゴシック"/>
            <family val="3"/>
            <charset val="128"/>
          </rPr>
          <t>金額を入力
してください。</t>
        </r>
      </text>
    </comment>
    <comment ref="I54" authorId="1" shapeId="0" xr:uid="{CC24FC14-75A4-4942-B562-96AE35A0D690}">
      <text>
        <r>
          <rPr>
            <sz val="9"/>
            <color indexed="81"/>
            <rFont val="MS P ゴシック"/>
            <family val="3"/>
            <charset val="128"/>
          </rPr>
          <t>金額を入力
してください。</t>
        </r>
      </text>
    </comment>
    <comment ref="J54" authorId="1" shapeId="0" xr:uid="{C6298A89-038A-4180-9E8F-4DC4C5D7BD45}">
      <text>
        <r>
          <rPr>
            <sz val="9"/>
            <color indexed="81"/>
            <rFont val="MS P ゴシック"/>
            <family val="3"/>
            <charset val="128"/>
          </rPr>
          <t>金額を入力
してください。</t>
        </r>
      </text>
    </comment>
    <comment ref="I57" authorId="1" shapeId="0" xr:uid="{24B80105-FE48-461E-9C14-F5454A0855CD}">
      <text>
        <r>
          <rPr>
            <sz val="9"/>
            <color indexed="81"/>
            <rFont val="MS P ゴシック"/>
            <family val="3"/>
            <charset val="128"/>
          </rPr>
          <t>金額を入力
してください。</t>
        </r>
      </text>
    </comment>
    <comment ref="J57" authorId="1" shapeId="0" xr:uid="{DC1AA928-F9CB-43F4-AAD1-7760DBE36BE5}">
      <text>
        <r>
          <rPr>
            <sz val="9"/>
            <color indexed="81"/>
            <rFont val="MS P ゴシック"/>
            <family val="3"/>
            <charset val="128"/>
          </rPr>
          <t>金額を入力
してください。</t>
        </r>
      </text>
    </comment>
    <comment ref="I58" authorId="1" shapeId="0" xr:uid="{8F1FD190-BC7C-4033-8C44-41B20A8BA559}">
      <text>
        <r>
          <rPr>
            <sz val="9"/>
            <color indexed="81"/>
            <rFont val="MS P ゴシック"/>
            <family val="3"/>
            <charset val="128"/>
          </rPr>
          <t>金額を入力
してください。</t>
        </r>
      </text>
    </comment>
    <comment ref="J58" authorId="1" shapeId="0" xr:uid="{F2D7A25B-B089-4613-8C61-B89DDDD22A2E}">
      <text>
        <r>
          <rPr>
            <sz val="9"/>
            <color indexed="81"/>
            <rFont val="MS P ゴシック"/>
            <family val="3"/>
            <charset val="128"/>
          </rPr>
          <t>金額を入力
してください。</t>
        </r>
      </text>
    </comment>
    <comment ref="I59" authorId="1" shapeId="0" xr:uid="{F2E51094-9023-4BE5-A7B7-8DF0DB8FC250}">
      <text>
        <r>
          <rPr>
            <sz val="9"/>
            <color indexed="81"/>
            <rFont val="MS P ゴシック"/>
            <family val="3"/>
            <charset val="128"/>
          </rPr>
          <t>金額を入力
してください。</t>
        </r>
      </text>
    </comment>
    <comment ref="J59" authorId="1" shapeId="0" xr:uid="{44A5B9B5-8755-436A-BE43-DF51CDC4731F}">
      <text>
        <r>
          <rPr>
            <sz val="9"/>
            <color indexed="81"/>
            <rFont val="MS P ゴシック"/>
            <family val="3"/>
            <charset val="128"/>
          </rPr>
          <t>金額を入力
してください。</t>
        </r>
      </text>
    </comment>
    <comment ref="I61" authorId="1" shapeId="0" xr:uid="{D72848EA-4B06-4502-948F-3EECDE6B1633}">
      <text>
        <r>
          <rPr>
            <sz val="9"/>
            <color indexed="81"/>
            <rFont val="MS P ゴシック"/>
            <family val="3"/>
            <charset val="128"/>
          </rPr>
          <t>金額を入力
してください。</t>
        </r>
      </text>
    </comment>
    <comment ref="J61" authorId="1" shapeId="0" xr:uid="{40E177B5-4633-4FE4-BE81-1D3C9E59999A}">
      <text>
        <r>
          <rPr>
            <sz val="9"/>
            <color indexed="81"/>
            <rFont val="MS P ゴシック"/>
            <family val="3"/>
            <charset val="128"/>
          </rPr>
          <t>金額を入力
してください。</t>
        </r>
      </text>
    </comment>
    <comment ref="I64" authorId="1" shapeId="0" xr:uid="{0DA0E7FB-CB1A-4899-B52B-1D66F4E9C81F}">
      <text>
        <r>
          <rPr>
            <sz val="9"/>
            <color indexed="81"/>
            <rFont val="MS P ゴシック"/>
            <family val="3"/>
            <charset val="128"/>
          </rPr>
          <t>金額を入力
してください。</t>
        </r>
      </text>
    </comment>
    <comment ref="J64" authorId="1" shapeId="0" xr:uid="{FBB1EE2E-E6E2-4840-AA39-41484D239890}">
      <text>
        <r>
          <rPr>
            <sz val="9"/>
            <color indexed="81"/>
            <rFont val="MS P ゴシック"/>
            <family val="3"/>
            <charset val="128"/>
          </rPr>
          <t>金額を入力
してください。</t>
        </r>
      </text>
    </comment>
    <comment ref="I65" authorId="1" shapeId="0" xr:uid="{4A247831-2375-4D8A-A1B6-23B9603094A2}">
      <text>
        <r>
          <rPr>
            <sz val="9"/>
            <color indexed="81"/>
            <rFont val="MS P ゴシック"/>
            <family val="3"/>
            <charset val="128"/>
          </rPr>
          <t>金額を入力
してください。</t>
        </r>
      </text>
    </comment>
    <comment ref="J65" authorId="1" shapeId="0" xr:uid="{A9AFCCC2-EEA6-45C5-85CA-AE6CC7EDDA07}">
      <text>
        <r>
          <rPr>
            <sz val="9"/>
            <color indexed="81"/>
            <rFont val="MS P ゴシック"/>
            <family val="3"/>
            <charset val="128"/>
          </rPr>
          <t>金額を入力
してください。</t>
        </r>
      </text>
    </comment>
    <comment ref="I66" authorId="1" shapeId="0" xr:uid="{8C606B81-2807-472E-8B62-D5A1BD655A79}">
      <text>
        <r>
          <rPr>
            <sz val="9"/>
            <color indexed="81"/>
            <rFont val="MS P ゴシック"/>
            <family val="3"/>
            <charset val="128"/>
          </rPr>
          <t>金額を入力
してください。</t>
        </r>
      </text>
    </comment>
    <comment ref="J66" authorId="1" shapeId="0" xr:uid="{9722E6FA-68CE-467D-AC80-243C3BCD3580}">
      <text>
        <r>
          <rPr>
            <sz val="9"/>
            <color indexed="81"/>
            <rFont val="MS P ゴシック"/>
            <family val="3"/>
            <charset val="128"/>
          </rPr>
          <t>金額を入力
してください。</t>
        </r>
      </text>
    </comment>
    <comment ref="I69" authorId="1" shapeId="0" xr:uid="{EC07FB98-0EB8-4ED3-B592-7F50CFC2B913}">
      <text>
        <r>
          <rPr>
            <sz val="9"/>
            <color indexed="81"/>
            <rFont val="MS P ゴシック"/>
            <family val="3"/>
            <charset val="128"/>
          </rPr>
          <t>金額を入力
してください。</t>
        </r>
      </text>
    </comment>
    <comment ref="J69" authorId="1" shapeId="0" xr:uid="{A9757ACD-8DEE-4C41-B347-98BC1FC47F51}">
      <text>
        <r>
          <rPr>
            <sz val="9"/>
            <color indexed="81"/>
            <rFont val="MS P ゴシック"/>
            <family val="3"/>
            <charset val="128"/>
          </rPr>
          <t>金額を入力
してください。</t>
        </r>
      </text>
    </comment>
    <comment ref="I70" authorId="1" shapeId="0" xr:uid="{67D3FE23-1B1B-46B9-8CB8-00359CDCDB0A}">
      <text>
        <r>
          <rPr>
            <sz val="9"/>
            <color indexed="81"/>
            <rFont val="MS P ゴシック"/>
            <family val="3"/>
            <charset val="128"/>
          </rPr>
          <t>金額を入力
してください。</t>
        </r>
      </text>
    </comment>
    <comment ref="J70" authorId="1" shapeId="0" xr:uid="{630B76F7-D2BF-4BE4-B97F-0384DA29B622}">
      <text>
        <r>
          <rPr>
            <sz val="9"/>
            <color indexed="81"/>
            <rFont val="MS P ゴシック"/>
            <family val="3"/>
            <charset val="128"/>
          </rPr>
          <t>金額を入力
してください。</t>
        </r>
      </text>
    </comment>
    <comment ref="I71" authorId="1" shapeId="0" xr:uid="{0637FE25-7469-4C1D-99FE-E8381A12C441}">
      <text>
        <r>
          <rPr>
            <sz val="9"/>
            <color indexed="81"/>
            <rFont val="MS P ゴシック"/>
            <family val="3"/>
            <charset val="128"/>
          </rPr>
          <t>金額を入力
してください。</t>
        </r>
      </text>
    </comment>
    <comment ref="J71" authorId="1" shapeId="0" xr:uid="{1461C27C-2246-4340-A74F-FBDDF70E7D97}">
      <text>
        <r>
          <rPr>
            <sz val="9"/>
            <color indexed="81"/>
            <rFont val="MS P ゴシック"/>
            <family val="3"/>
            <charset val="128"/>
          </rPr>
          <t>金額を入力
してください。</t>
        </r>
      </text>
    </comment>
    <comment ref="I73" authorId="1" shapeId="0" xr:uid="{B8C60E2F-74CE-4135-AFDD-BB62F93467EF}">
      <text>
        <r>
          <rPr>
            <sz val="9"/>
            <color indexed="81"/>
            <rFont val="MS P ゴシック"/>
            <family val="3"/>
            <charset val="128"/>
          </rPr>
          <t>金額を入力
してください。</t>
        </r>
      </text>
    </comment>
    <comment ref="J73" authorId="1" shapeId="0" xr:uid="{4B787303-6CEC-4B7A-A865-AD631D1AE0CA}">
      <text>
        <r>
          <rPr>
            <sz val="9"/>
            <color indexed="81"/>
            <rFont val="MS P ゴシック"/>
            <family val="3"/>
            <charset val="128"/>
          </rPr>
          <t>金額を入力
してください。</t>
        </r>
      </text>
    </comment>
    <comment ref="I76" authorId="1" shapeId="0" xr:uid="{BB23E7CF-AFDF-4532-ABC7-1539B3195DA4}">
      <text>
        <r>
          <rPr>
            <sz val="9"/>
            <color indexed="81"/>
            <rFont val="MS P ゴシック"/>
            <family val="3"/>
            <charset val="128"/>
          </rPr>
          <t>金額を入力
してください。</t>
        </r>
      </text>
    </comment>
    <comment ref="J76" authorId="1" shapeId="0" xr:uid="{916BC44D-22AD-40E7-B5FD-42150519AB5B}">
      <text>
        <r>
          <rPr>
            <sz val="9"/>
            <color indexed="81"/>
            <rFont val="MS P ゴシック"/>
            <family val="3"/>
            <charset val="128"/>
          </rPr>
          <t>金額を入力
してください。</t>
        </r>
      </text>
    </comment>
    <comment ref="I77" authorId="1" shapeId="0" xr:uid="{4776B33F-C0FE-4191-97A4-8CDFF20AE2BB}">
      <text>
        <r>
          <rPr>
            <sz val="9"/>
            <color indexed="81"/>
            <rFont val="MS P ゴシック"/>
            <family val="3"/>
            <charset val="128"/>
          </rPr>
          <t>金額を入力
してください。</t>
        </r>
      </text>
    </comment>
    <comment ref="J77" authorId="1" shapeId="0" xr:uid="{E5831BE8-E116-45A2-9DC4-D62203AD4962}">
      <text>
        <r>
          <rPr>
            <sz val="9"/>
            <color indexed="81"/>
            <rFont val="MS P ゴシック"/>
            <family val="3"/>
            <charset val="128"/>
          </rPr>
          <t>金額を入力
してください。</t>
        </r>
      </text>
    </comment>
    <comment ref="I78" authorId="1" shapeId="0" xr:uid="{559E92F9-4CFD-452F-9960-003335241ABB}">
      <text>
        <r>
          <rPr>
            <sz val="9"/>
            <color indexed="81"/>
            <rFont val="MS P ゴシック"/>
            <family val="3"/>
            <charset val="128"/>
          </rPr>
          <t>金額を入力
してください。</t>
        </r>
      </text>
    </comment>
    <comment ref="J78" authorId="1" shapeId="0" xr:uid="{1918F208-7247-4800-ABE9-D3CC0A8B25B1}">
      <text>
        <r>
          <rPr>
            <sz val="9"/>
            <color indexed="81"/>
            <rFont val="MS P ゴシック"/>
            <family val="3"/>
            <charset val="128"/>
          </rPr>
          <t>金額を入力
してください。</t>
        </r>
      </text>
    </comment>
    <comment ref="I81" authorId="1" shapeId="0" xr:uid="{77C88D56-AE77-4182-ACA7-0B40EA71373F}">
      <text>
        <r>
          <rPr>
            <sz val="9"/>
            <color indexed="81"/>
            <rFont val="MS P ゴシック"/>
            <family val="3"/>
            <charset val="128"/>
          </rPr>
          <t>金額を入力
してください。</t>
        </r>
      </text>
    </comment>
    <comment ref="J81" authorId="1" shapeId="0" xr:uid="{B2A27DA3-55EE-4648-ACA9-CE7BE532C226}">
      <text>
        <r>
          <rPr>
            <sz val="9"/>
            <color indexed="81"/>
            <rFont val="MS P ゴシック"/>
            <family val="3"/>
            <charset val="128"/>
          </rPr>
          <t>金額を入力
してください。</t>
        </r>
      </text>
    </comment>
    <comment ref="I82" authorId="1" shapeId="0" xr:uid="{E4282F49-A718-4ED6-8934-784C0FE41FEF}">
      <text>
        <r>
          <rPr>
            <sz val="9"/>
            <color indexed="81"/>
            <rFont val="MS P ゴシック"/>
            <family val="3"/>
            <charset val="128"/>
          </rPr>
          <t>金額を入力
してください。</t>
        </r>
      </text>
    </comment>
    <comment ref="J82" authorId="1" shapeId="0" xr:uid="{C3660715-DDE6-437D-A0AA-400F59782023}">
      <text>
        <r>
          <rPr>
            <sz val="9"/>
            <color indexed="81"/>
            <rFont val="MS P ゴシック"/>
            <family val="3"/>
            <charset val="128"/>
          </rPr>
          <t>金額を入力
してください。</t>
        </r>
      </text>
    </comment>
    <comment ref="I83" authorId="1" shapeId="0" xr:uid="{6C2EB6B9-7E1C-4A58-9FE8-2EC30180C5E4}">
      <text>
        <r>
          <rPr>
            <sz val="9"/>
            <color indexed="81"/>
            <rFont val="MS P ゴシック"/>
            <family val="3"/>
            <charset val="128"/>
          </rPr>
          <t>金額を入力
してください。</t>
        </r>
      </text>
    </comment>
    <comment ref="J83" authorId="1" shapeId="0" xr:uid="{1B30625D-5B7C-4E49-B57E-13E441328472}">
      <text>
        <r>
          <rPr>
            <sz val="9"/>
            <color indexed="81"/>
            <rFont val="MS P ゴシック"/>
            <family val="3"/>
            <charset val="128"/>
          </rPr>
          <t>金額を入力
してください。</t>
        </r>
      </text>
    </comment>
    <comment ref="I85" authorId="1" shapeId="0" xr:uid="{A3890E20-4834-48E8-8720-FFB4124E70D2}">
      <text>
        <r>
          <rPr>
            <sz val="9"/>
            <color indexed="81"/>
            <rFont val="MS P ゴシック"/>
            <family val="3"/>
            <charset val="128"/>
          </rPr>
          <t>金額を入力
してください。</t>
        </r>
      </text>
    </comment>
    <comment ref="J85" authorId="1" shapeId="0" xr:uid="{4045ED9C-7A4F-440C-B271-41A55470A022}">
      <text>
        <r>
          <rPr>
            <sz val="9"/>
            <color indexed="81"/>
            <rFont val="MS P ゴシック"/>
            <family val="3"/>
            <charset val="128"/>
          </rPr>
          <t>金額を入力
してください。</t>
        </r>
      </text>
    </comment>
    <comment ref="I88" authorId="1" shapeId="0" xr:uid="{F260A976-C655-43EF-BB84-C104813A7139}">
      <text>
        <r>
          <rPr>
            <sz val="9"/>
            <color indexed="81"/>
            <rFont val="MS P ゴシック"/>
            <family val="3"/>
            <charset val="128"/>
          </rPr>
          <t>金額を入力
してください。</t>
        </r>
      </text>
    </comment>
    <comment ref="J88" authorId="1" shapeId="0" xr:uid="{DC2852DE-5597-4C9E-B374-E5717665F66B}">
      <text>
        <r>
          <rPr>
            <sz val="9"/>
            <color indexed="81"/>
            <rFont val="MS P ゴシック"/>
            <family val="3"/>
            <charset val="128"/>
          </rPr>
          <t>金額を入力
してください。</t>
        </r>
      </text>
    </comment>
    <comment ref="I89" authorId="1" shapeId="0" xr:uid="{1A6E6764-B2FB-4190-941E-91C11C6D75BC}">
      <text>
        <r>
          <rPr>
            <sz val="9"/>
            <color indexed="81"/>
            <rFont val="MS P ゴシック"/>
            <family val="3"/>
            <charset val="128"/>
          </rPr>
          <t>金額を入力
してください。</t>
        </r>
      </text>
    </comment>
    <comment ref="J89" authorId="1" shapeId="0" xr:uid="{1BAAEB4B-8756-4D7B-BEAB-9C5077430772}">
      <text>
        <r>
          <rPr>
            <sz val="9"/>
            <color indexed="81"/>
            <rFont val="MS P ゴシック"/>
            <family val="3"/>
            <charset val="128"/>
          </rPr>
          <t>金額を入力
してください。</t>
        </r>
      </text>
    </comment>
    <comment ref="I90" authorId="1" shapeId="0" xr:uid="{0BFE5EC7-1C0D-40BE-9893-BCB89208F748}">
      <text>
        <r>
          <rPr>
            <sz val="9"/>
            <color indexed="81"/>
            <rFont val="MS P ゴシック"/>
            <family val="3"/>
            <charset val="128"/>
          </rPr>
          <t>金額を入力
してください。</t>
        </r>
      </text>
    </comment>
    <comment ref="J90" authorId="1" shapeId="0" xr:uid="{FC0BF592-44D6-4C28-99E2-827047C7910B}">
      <text>
        <r>
          <rPr>
            <sz val="9"/>
            <color indexed="81"/>
            <rFont val="MS P ゴシック"/>
            <family val="3"/>
            <charset val="128"/>
          </rPr>
          <t>金額を入力
してください。</t>
        </r>
      </text>
    </comment>
    <comment ref="I93" authorId="1" shapeId="0" xr:uid="{5BEA0DF5-F918-4950-B391-D6FC10A5041D}">
      <text>
        <r>
          <rPr>
            <sz val="9"/>
            <color indexed="81"/>
            <rFont val="MS P ゴシック"/>
            <family val="3"/>
            <charset val="128"/>
          </rPr>
          <t>金額を入力
してください。</t>
        </r>
      </text>
    </comment>
    <comment ref="J93" authorId="1" shapeId="0" xr:uid="{A501700C-5EBD-4FFD-B7D0-68F5469D69D2}">
      <text>
        <r>
          <rPr>
            <sz val="9"/>
            <color indexed="81"/>
            <rFont val="MS P ゴシック"/>
            <family val="3"/>
            <charset val="128"/>
          </rPr>
          <t>金額を入力
してください。</t>
        </r>
      </text>
    </comment>
    <comment ref="I94" authorId="1" shapeId="0" xr:uid="{8D78B3BB-F0FB-4698-80BF-B4E73C5EB031}">
      <text>
        <r>
          <rPr>
            <sz val="9"/>
            <color indexed="81"/>
            <rFont val="MS P ゴシック"/>
            <family val="3"/>
            <charset val="128"/>
          </rPr>
          <t>金額を入力
してください。</t>
        </r>
      </text>
    </comment>
    <comment ref="J94" authorId="1" shapeId="0" xr:uid="{694ADC3B-0A8E-4AC1-B9A7-96F8DE137A51}">
      <text>
        <r>
          <rPr>
            <sz val="9"/>
            <color indexed="81"/>
            <rFont val="MS P ゴシック"/>
            <family val="3"/>
            <charset val="128"/>
          </rPr>
          <t>金額を入力
してください。</t>
        </r>
      </text>
    </comment>
    <comment ref="I96" authorId="1" shapeId="0" xr:uid="{7C21EE50-C98B-4B6E-8592-FFC26EE77CF4}">
      <text>
        <r>
          <rPr>
            <sz val="9"/>
            <color indexed="81"/>
            <rFont val="MS P ゴシック"/>
            <family val="3"/>
            <charset val="128"/>
          </rPr>
          <t>金額を入力
してください。</t>
        </r>
      </text>
    </comment>
    <comment ref="J96" authorId="1" shapeId="0" xr:uid="{E4468978-793D-4D82-A8CA-4DC9C821C5FB}">
      <text>
        <r>
          <rPr>
            <sz val="9"/>
            <color indexed="81"/>
            <rFont val="MS P ゴシック"/>
            <family val="3"/>
            <charset val="128"/>
          </rPr>
          <t>金額を入力
してください。</t>
        </r>
      </text>
    </comment>
    <comment ref="I101" authorId="1" shapeId="0" xr:uid="{02380365-58DD-4FF2-8D5B-AEC64232527B}">
      <text>
        <r>
          <rPr>
            <sz val="9"/>
            <color indexed="81"/>
            <rFont val="MS P ゴシック"/>
            <family val="3"/>
            <charset val="128"/>
          </rPr>
          <t>金額を入力
してください。</t>
        </r>
      </text>
    </comment>
    <comment ref="J101" authorId="1" shapeId="0" xr:uid="{9AD8AF00-2FDE-4B1A-AAF9-F81E2BF47F4C}">
      <text>
        <r>
          <rPr>
            <sz val="9"/>
            <color indexed="81"/>
            <rFont val="MS P ゴシック"/>
            <family val="3"/>
            <charset val="128"/>
          </rPr>
          <t>金額を入力
してください。</t>
        </r>
      </text>
    </comment>
    <comment ref="I103" authorId="1" shapeId="0" xr:uid="{867D2CCC-A645-4D26-9710-F11799677EC4}">
      <text>
        <r>
          <rPr>
            <sz val="9"/>
            <color indexed="81"/>
            <rFont val="MS P ゴシック"/>
            <family val="3"/>
            <charset val="128"/>
          </rPr>
          <t>金額を入力
してください。</t>
        </r>
      </text>
    </comment>
    <comment ref="J103" authorId="1" shapeId="0" xr:uid="{62996B5E-54A3-465D-A932-6B4941D2C16E}">
      <text>
        <r>
          <rPr>
            <sz val="9"/>
            <color indexed="81"/>
            <rFont val="MS P ゴシック"/>
            <family val="3"/>
            <charset val="128"/>
          </rPr>
          <t>金額を入力
してください。</t>
        </r>
      </text>
    </comment>
    <comment ref="I105" authorId="1" shapeId="0" xr:uid="{E0645621-A81D-4C50-B2EB-BCBFC4117A12}">
      <text>
        <r>
          <rPr>
            <sz val="9"/>
            <color indexed="81"/>
            <rFont val="MS P ゴシック"/>
            <family val="3"/>
            <charset val="128"/>
          </rPr>
          <t>金額を入力
してください。</t>
        </r>
      </text>
    </comment>
    <comment ref="J105" authorId="1" shapeId="0" xr:uid="{E5C4AFF8-B3E1-428E-8CE0-75452B46A6DD}">
      <text>
        <r>
          <rPr>
            <sz val="9"/>
            <color indexed="81"/>
            <rFont val="MS P ゴシック"/>
            <family val="3"/>
            <charset val="128"/>
          </rPr>
          <t>金額を入力
してください。</t>
        </r>
      </text>
    </comment>
    <comment ref="E107" authorId="1" shapeId="0" xr:uid="{CE3F0646-40EE-4623-A7ED-7914E29B4375}">
      <text>
        <r>
          <rPr>
            <sz val="9"/>
            <color indexed="81"/>
            <rFont val="MS P ゴシック"/>
            <family val="3"/>
            <charset val="128"/>
          </rPr>
          <t>・建設機械の日々回送に要する費用
・質量２０ｔ以上の建設機械の現場内小運搬
・質量２０ｔ未満の建設機械及び器材等の搬入搬出、現場内小運搬
・建設機械の自走による運搬</t>
        </r>
      </text>
    </comment>
    <comment ref="I107" authorId="1" shapeId="0" xr:uid="{45EB134C-9AE1-4B33-ADC7-487C9C031B8A}">
      <text>
        <r>
          <rPr>
            <sz val="9"/>
            <color indexed="81"/>
            <rFont val="MS P ゴシック"/>
            <family val="3"/>
            <charset val="128"/>
          </rPr>
          <t>金額を入力
してください。</t>
        </r>
      </text>
    </comment>
    <comment ref="J107" authorId="1" shapeId="0" xr:uid="{C356F3BF-C776-418A-8ED6-0BADFE306D86}">
      <text>
        <r>
          <rPr>
            <sz val="9"/>
            <color indexed="81"/>
            <rFont val="MS P ゴシック"/>
            <family val="3"/>
            <charset val="128"/>
          </rPr>
          <t>金額を入力
してください。</t>
        </r>
      </text>
    </comment>
    <comment ref="E108" authorId="1" shapeId="0" xr:uid="{271E19A8-C361-46CE-88B8-81D1D483FC4C}">
      <text>
        <r>
          <rPr>
            <sz val="9"/>
            <color indexed="81"/>
            <rFont val="MS P ゴシック"/>
            <family val="3"/>
            <charset val="128"/>
          </rPr>
          <t>・着手時、施工期間中、完成時の準備、後片付け費用
・工事着手前の基準測量等
・縦横断面図の照査等
・用地幅杭等の仮移設等の費用
・丁張設置等の費用
・準備作業に伴う伐開、除根、除草による現場内集積・積み込み、整地、段切り等に要する費用</t>
        </r>
      </text>
    </comment>
    <comment ref="I108" authorId="1" shapeId="0" xr:uid="{EA96BEA9-22F4-44AA-94C4-355A06517291}">
      <text>
        <r>
          <rPr>
            <sz val="9"/>
            <color indexed="81"/>
            <rFont val="MS P ゴシック"/>
            <family val="3"/>
            <charset val="128"/>
          </rPr>
          <t>金額を入力
してください。</t>
        </r>
      </text>
    </comment>
    <comment ref="J108" authorId="1" shapeId="0" xr:uid="{7EE291C4-78A2-4106-A52E-17EED8C957D6}">
      <text>
        <r>
          <rPr>
            <sz val="9"/>
            <color indexed="81"/>
            <rFont val="MS P ゴシック"/>
            <family val="3"/>
            <charset val="128"/>
          </rPr>
          <t>金額を入力
してください。</t>
        </r>
      </text>
    </comment>
    <comment ref="E109" authorId="1" shapeId="0" xr:uid="{E82E62C7-BE1E-4DE6-8927-711578FDBE7C}">
      <text>
        <r>
          <rPr>
            <sz val="9"/>
            <color indexed="81"/>
            <rFont val="MS P ゴシック"/>
            <family val="3"/>
            <charset val="128"/>
          </rPr>
          <t>・工事地域内全般の安全管理上の監視、連絡等の費用
・不稼働日の保安要員等の費用
・標示板,標識,保安燈,防護柵,ﾊﾞﾘｹｰﾄﾞ,照明等の安全施設類の設置撤去補修に要する費用及び損料
・夜間作業を行う場合における照明に要する費用
・河川海岸工事における救命艇に要する費用
・長大トンネルにおける防火安全対策に要する費用
・酸素欠乏症の予防に要する費用
・安全用品等の費用
・その他</t>
        </r>
      </text>
    </comment>
    <comment ref="I109" authorId="1" shapeId="0" xr:uid="{9A0DF484-0D3A-4EB9-AA0E-3E2F0B5EDDA2}">
      <text>
        <r>
          <rPr>
            <sz val="9"/>
            <color indexed="81"/>
            <rFont val="MS P ゴシック"/>
            <family val="3"/>
            <charset val="128"/>
          </rPr>
          <t>金額を入力
してください。</t>
        </r>
      </text>
    </comment>
    <comment ref="J109" authorId="1" shapeId="0" xr:uid="{39DA9D67-9A92-472D-8944-E3FD406E8F0D}">
      <text>
        <r>
          <rPr>
            <sz val="9"/>
            <color indexed="81"/>
            <rFont val="MS P ゴシック"/>
            <family val="3"/>
            <charset val="128"/>
          </rPr>
          <t>金額を入力
してください。</t>
        </r>
      </text>
    </comment>
    <comment ref="E110" authorId="1" shapeId="0" xr:uid="{4EA11BD5-2EC1-4BA5-8A06-BFB036C72C8A}">
      <text>
        <r>
          <rPr>
            <sz val="9"/>
            <color indexed="81"/>
            <rFont val="MS P ゴシック"/>
            <family val="3"/>
            <charset val="128"/>
          </rPr>
          <t>・品質管理基準に記載されている項目に要する費用
・出来形管理のための測量、図面作成、写真管理に要する費用
・工程管理のための資料作成等に要する費用
・完成図及びマイクロフィルムの作成に要する費用
・建設材料の品質記録保存に要する費用
・コンクリート中の塩化物総量規制に伴う試験に要する費用
・ＰＣ上部工、アンカー工等の緊張管理、グラウト配合試験に要する費用
・ＮＡＴＭの計測Ａに要する費用
・塗装膜厚施工管理に要する費用
・溶接試験における放射線透過試験に要する費用
・施工管理で使用するＯＡ機器の費用</t>
        </r>
      </text>
    </comment>
    <comment ref="I110" authorId="1" shapeId="0" xr:uid="{18D12FE3-1A53-474D-9C54-7BD222AAE604}">
      <text>
        <r>
          <rPr>
            <sz val="9"/>
            <color indexed="81"/>
            <rFont val="MS P ゴシック"/>
            <family val="3"/>
            <charset val="128"/>
          </rPr>
          <t>金額を入力
してください。</t>
        </r>
      </text>
    </comment>
    <comment ref="J110" authorId="1" shapeId="0" xr:uid="{C12BD4F4-4757-4CE1-ADC5-44AA8084BEBF}">
      <text>
        <r>
          <rPr>
            <sz val="9"/>
            <color indexed="81"/>
            <rFont val="MS P ゴシック"/>
            <family val="3"/>
            <charset val="128"/>
          </rPr>
          <t>金額を入力
してください。</t>
        </r>
      </text>
    </comment>
    <comment ref="E111" authorId="1" shapeId="0" xr:uid="{B9CB8686-F06C-4903-BDBF-C932440D0197}">
      <text>
        <r>
          <rPr>
            <sz val="9"/>
            <color indexed="81"/>
            <rFont val="MS P ゴシック"/>
            <family val="3"/>
            <charset val="128"/>
          </rPr>
          <t>・現場事務所、試験室等の設置・撤去・維持修繕に要する費用
・労働者宿舎の設置・撤去・維持修繕に要する費用
・倉庫及び材料保管場の設置・撤去・維持修繕に要する費用
・労働者の輸送に要する費用（ﾏｲｸﾛﾊﾞｽ)
・上記に係る土地・建物の借上げに要する費用</t>
        </r>
      </text>
    </comment>
    <comment ref="I111" authorId="1" shapeId="0" xr:uid="{59A5DB1F-96C5-4552-8F15-450FB5C53732}">
      <text>
        <r>
          <rPr>
            <sz val="9"/>
            <color indexed="81"/>
            <rFont val="MS P ゴシック"/>
            <family val="3"/>
            <charset val="128"/>
          </rPr>
          <t>金額を入力
してください。</t>
        </r>
      </text>
    </comment>
    <comment ref="J111" authorId="1" shapeId="0" xr:uid="{38CF917D-BCFF-479C-95FE-FD4D8CF4A23E}">
      <text>
        <r>
          <rPr>
            <sz val="9"/>
            <color indexed="81"/>
            <rFont val="MS P ゴシック"/>
            <family val="3"/>
            <charset val="128"/>
          </rPr>
          <t>金額を入力
してください。</t>
        </r>
      </text>
    </comment>
    <comment ref="E114" authorId="1" shapeId="0" xr:uid="{7C0138AF-7C27-4995-A101-7B59F22BD53D}">
      <text>
        <r>
          <rPr>
            <sz val="9"/>
            <color indexed="81"/>
            <rFont val="MS P ゴシック"/>
            <family val="3"/>
            <charset val="128"/>
          </rPr>
          <t>・募集解散費（現場労働者の赴任手当）
・　　　〃　　　（現場労働者の帰省旅費）
・　　　〃　　　（現場労働者の解散手当）
・慰安・娯楽・厚生費（現場労働者の慰安旅行費）
・　　　〃　　　　　　　　（現場労働者の慰安会費用）
・　　　〃　　　　　　　　（現場労働者の慶弔金）
・作業被服費
・賃金以外の食事、通勤等に要する費用
・災害時負担費用　現場労働者の看護費、見舞金（労働保険等の給付以外）</t>
        </r>
      </text>
    </comment>
    <comment ref="I114" authorId="1" shapeId="0" xr:uid="{51052FDE-AB9D-4443-897A-AE4FBA8D94FC}">
      <text>
        <r>
          <rPr>
            <sz val="9"/>
            <color indexed="81"/>
            <rFont val="MS P ゴシック"/>
            <family val="3"/>
            <charset val="128"/>
          </rPr>
          <t>金額を入力
してください。</t>
        </r>
      </text>
    </comment>
    <comment ref="J114" authorId="1" shapeId="0" xr:uid="{D1781CB0-9F76-4D00-ADE9-B4115B17B365}">
      <text>
        <r>
          <rPr>
            <sz val="9"/>
            <color indexed="81"/>
            <rFont val="MS P ゴシック"/>
            <family val="3"/>
            <charset val="128"/>
          </rPr>
          <t>金額を入力
してください。</t>
        </r>
      </text>
    </comment>
    <comment ref="E115" authorId="1" shapeId="0" xr:uid="{B2272AB0-225F-464C-8CF7-D1FBD7C52FAA}">
      <text>
        <r>
          <rPr>
            <sz val="9"/>
            <color indexed="81"/>
            <rFont val="MS P ゴシック"/>
            <family val="3"/>
            <charset val="128"/>
          </rPr>
          <t>・安全衛生に要した費用（現場労働者）
・研修訓練等に要した費用（　　　〃　　　）</t>
        </r>
      </text>
    </comment>
    <comment ref="I115" authorId="1" shapeId="0" xr:uid="{F312229C-1D15-4CA0-A1AF-6CC8D4AC0E9D}">
      <text>
        <r>
          <rPr>
            <sz val="9"/>
            <color indexed="81"/>
            <rFont val="MS P ゴシック"/>
            <family val="3"/>
            <charset val="128"/>
          </rPr>
          <t>金額を入力
してください。</t>
        </r>
      </text>
    </comment>
    <comment ref="J115" authorId="1" shapeId="0" xr:uid="{95092C38-4141-4237-A73C-982695125BC8}">
      <text>
        <r>
          <rPr>
            <sz val="9"/>
            <color indexed="81"/>
            <rFont val="MS P ゴシック"/>
            <family val="3"/>
            <charset val="128"/>
          </rPr>
          <t>金額を入力
してください。</t>
        </r>
      </text>
    </comment>
    <comment ref="E116" authorId="1" shapeId="0" xr:uid="{4BCAE568-A3C1-4066-BE4A-2CFCDC45C857}">
      <text>
        <r>
          <rPr>
            <sz val="9"/>
            <color indexed="81"/>
            <rFont val="MS P ゴシック"/>
            <family val="3"/>
            <charset val="128"/>
          </rPr>
          <t>・固定資産税、自動車税等の租税公課</t>
        </r>
      </text>
    </comment>
    <comment ref="I116" authorId="1" shapeId="0" xr:uid="{C8417B8A-B2CC-44CF-9210-2666220BBF4B}">
      <text>
        <r>
          <rPr>
            <sz val="9"/>
            <color indexed="81"/>
            <rFont val="MS P ゴシック"/>
            <family val="3"/>
            <charset val="128"/>
          </rPr>
          <t>金額を入力
してください。</t>
        </r>
      </text>
    </comment>
    <comment ref="J116" authorId="1" shapeId="0" xr:uid="{DD0313B1-C7C5-44F1-9B39-EA083E784924}">
      <text>
        <r>
          <rPr>
            <sz val="9"/>
            <color indexed="81"/>
            <rFont val="MS P ゴシック"/>
            <family val="3"/>
            <charset val="128"/>
          </rPr>
          <t>金額を入力
してください。</t>
        </r>
      </text>
    </comment>
    <comment ref="E117" authorId="1" shapeId="0" xr:uid="{52266DBB-EC63-4C46-81B9-3CEB86BF53D0}">
      <text>
        <r>
          <rPr>
            <sz val="9"/>
            <color indexed="81"/>
            <rFont val="MS P ゴシック"/>
            <family val="3"/>
            <charset val="128"/>
          </rPr>
          <t>・火災保険
・工事保険
・自動車保険
・組立保険
・法定外の労災保険
・その他損害保険</t>
        </r>
      </text>
    </comment>
    <comment ref="I117" authorId="1" shapeId="0" xr:uid="{54837BF0-1459-43A1-8953-C34C5E4055BC}">
      <text>
        <r>
          <rPr>
            <sz val="9"/>
            <color indexed="81"/>
            <rFont val="MS P ゴシック"/>
            <family val="3"/>
            <charset val="128"/>
          </rPr>
          <t>金額を入力
してください。</t>
        </r>
      </text>
    </comment>
    <comment ref="J117" authorId="1" shapeId="0" xr:uid="{2ACF3F06-1287-4469-8C22-3B93C472F470}">
      <text>
        <r>
          <rPr>
            <sz val="9"/>
            <color indexed="81"/>
            <rFont val="MS P ゴシック"/>
            <family val="3"/>
            <charset val="128"/>
          </rPr>
          <t>金額を入力
してください。</t>
        </r>
      </text>
    </comment>
    <comment ref="E118" authorId="1" shapeId="0" xr:uid="{EC38E143-51EA-4425-A0DA-95167DF08907}">
      <text>
        <r>
          <rPr>
            <sz val="9"/>
            <color indexed="81"/>
            <rFont val="MS P ゴシック"/>
            <family val="3"/>
            <charset val="128"/>
          </rPr>
          <t>・現場従業員の給料、諸手当及び賞与　(注意！）現場代理人・主任技術者を含む</t>
        </r>
      </text>
    </comment>
    <comment ref="I118" authorId="1" shapeId="0" xr:uid="{CEF323E1-8F0A-4768-955C-EB622248205F}">
      <text>
        <r>
          <rPr>
            <sz val="9"/>
            <color indexed="81"/>
            <rFont val="MS P ゴシック"/>
            <family val="3"/>
            <charset val="128"/>
          </rPr>
          <t>金額を入力
してください。</t>
        </r>
      </text>
    </comment>
    <comment ref="J118" authorId="1" shapeId="0" xr:uid="{69DDBBD7-7C5E-4FA6-B371-63B5871D2ECE}">
      <text>
        <r>
          <rPr>
            <sz val="9"/>
            <color indexed="81"/>
            <rFont val="MS P ゴシック"/>
            <family val="3"/>
            <charset val="128"/>
          </rPr>
          <t>金額を入力
してください。</t>
        </r>
      </text>
    </comment>
    <comment ref="E119" authorId="1" shapeId="0" xr:uid="{653BBC84-4BE3-4796-BBA3-348835C98011}">
      <text>
        <r>
          <rPr>
            <sz val="9"/>
            <color indexed="81"/>
            <rFont val="MS P ゴシック"/>
            <family val="3"/>
            <charset val="128"/>
          </rPr>
          <t>・現場従業員の退職金（現場従業員及び現場労働者に対するもので、現場代理・人主任技術者を除く）</t>
        </r>
      </text>
    </comment>
    <comment ref="I119" authorId="1" shapeId="0" xr:uid="{4C94C499-5F78-467F-A36A-8D333C1973D5}">
      <text>
        <r>
          <rPr>
            <sz val="9"/>
            <color indexed="81"/>
            <rFont val="MS P ゴシック"/>
            <family val="3"/>
            <charset val="128"/>
          </rPr>
          <t>金額を入力
してください。</t>
        </r>
      </text>
    </comment>
    <comment ref="J119" authorId="1" shapeId="0" xr:uid="{990AF102-1258-472E-8EF2-762753E0BDA2}">
      <text>
        <r>
          <rPr>
            <sz val="9"/>
            <color indexed="81"/>
            <rFont val="MS P ゴシック"/>
            <family val="3"/>
            <charset val="128"/>
          </rPr>
          <t>金額を入力
してください。</t>
        </r>
      </text>
    </comment>
    <comment ref="E120" authorId="1" shapeId="0" xr:uid="{AB69AF64-B3D7-4FD6-906F-70CE12179A7B}">
      <text>
        <r>
          <rPr>
            <sz val="9"/>
            <color indexed="81"/>
            <rFont val="MS P ゴシック"/>
            <family val="3"/>
            <charset val="128"/>
          </rPr>
          <t>・労災保険料（現場従業員及び現場労働者に対するもので、現場代理人・主任技術者を除く）
・雇用保険料（　　　　　　　　　　　　　　　　　　　　　　　　　 〃　　　　　　　　　　　　　　　　　　　　　）
・健康保険料（　　　　　　　　　　　　　　　　　　　　　　　　　 〃　　　　　　　　　　　　　　　　　　　　　）
・厚生年金保険料（　　　　　　　　　　　　　　　　　　　　　　 〃　　　　　　　　　　　　　　　　　　　　　）
・建設業退職金共済制度掛金（　　　　　　　　　　　　　　　〃　　　　　　　　　　　　　　　　　　　　　）
・船員保険料</t>
        </r>
      </text>
    </comment>
    <comment ref="I120" authorId="1" shapeId="0" xr:uid="{7AFA3371-9991-4FEC-B411-4D0E66CB360A}">
      <text>
        <r>
          <rPr>
            <sz val="9"/>
            <color indexed="81"/>
            <rFont val="MS P ゴシック"/>
            <family val="3"/>
            <charset val="128"/>
          </rPr>
          <t>金額を入力
してください。</t>
        </r>
      </text>
    </comment>
    <comment ref="J120" authorId="1" shapeId="0" xr:uid="{428B763A-D84A-4F74-A923-887E4336ECCC}">
      <text>
        <r>
          <rPr>
            <sz val="9"/>
            <color indexed="81"/>
            <rFont val="MS P ゴシック"/>
            <family val="3"/>
            <charset val="128"/>
          </rPr>
          <t>金額を入力
してください。</t>
        </r>
      </text>
    </comment>
    <comment ref="E121" authorId="1" shapeId="0" xr:uid="{99ADD1EF-DDBA-46DB-9025-3D80830FF811}">
      <text>
        <r>
          <rPr>
            <sz val="9"/>
            <color indexed="81"/>
            <rFont val="MS P ゴシック"/>
            <family val="3"/>
            <charset val="128"/>
          </rPr>
          <t>・慰安娯楽費、貸与被服、医療、慶弔見舞、文化活動等（現場従業員）
・事務用消耗品、新聞、参考図書等購入費
・通信費、交通費及び旅費
・現場への来客等の対応に要する費用
・物件の補修費及び騒音、濁水、交通騒音等による事業損失防止費
・寄付金等</t>
        </r>
      </text>
    </comment>
    <comment ref="I121" authorId="1" shapeId="0" xr:uid="{15E24674-9EBE-48A4-B126-E581E63C0BE6}">
      <text>
        <r>
          <rPr>
            <sz val="9"/>
            <color indexed="81"/>
            <rFont val="MS P ゴシック"/>
            <family val="3"/>
            <charset val="128"/>
          </rPr>
          <t>金額を入力
してください。</t>
        </r>
      </text>
    </comment>
    <comment ref="J121" authorId="1" shapeId="0" xr:uid="{A0B76051-63C7-419C-BE0B-803408FD42D1}">
      <text>
        <r>
          <rPr>
            <sz val="9"/>
            <color indexed="81"/>
            <rFont val="MS P ゴシック"/>
            <family val="3"/>
            <charset val="128"/>
          </rPr>
          <t>金額を入力
してください。</t>
        </r>
      </text>
    </comment>
    <comment ref="E122" authorId="1" shapeId="0" xr:uid="{22777C8E-5A0A-416E-903F-EAFBDB507AE1}">
      <text>
        <r>
          <rPr>
            <sz val="9"/>
            <color indexed="81"/>
            <rFont val="MS P ゴシック"/>
            <family val="3"/>
            <charset val="128"/>
          </rPr>
          <t>・専門工事業者等に外注する場合に必要となる経費（外注一般管理費等）</t>
        </r>
      </text>
    </comment>
    <comment ref="I122" authorId="1" shapeId="0" xr:uid="{534785CA-661C-4497-BE84-1CD88DDE0FE5}">
      <text>
        <r>
          <rPr>
            <sz val="9"/>
            <color indexed="81"/>
            <rFont val="MS P ゴシック"/>
            <family val="3"/>
            <charset val="128"/>
          </rPr>
          <t>金額を入力
してください。</t>
        </r>
      </text>
    </comment>
    <comment ref="J122" authorId="1" shapeId="0" xr:uid="{DB0683B5-A721-4778-80ED-15E0E435DC38}">
      <text>
        <r>
          <rPr>
            <sz val="9"/>
            <color indexed="81"/>
            <rFont val="MS P ゴシック"/>
            <family val="3"/>
            <charset val="128"/>
          </rPr>
          <t>金額を入力
してください。</t>
        </r>
      </text>
    </comment>
    <comment ref="E123" authorId="1" shapeId="0" xr:uid="{2A5703AA-AF55-4F9F-879E-9D2BDD879916}">
      <text>
        <r>
          <rPr>
            <sz val="9"/>
            <color indexed="81"/>
            <rFont val="MS P ゴシック"/>
            <family val="3"/>
            <charset val="128"/>
          </rPr>
          <t>・ＣＯＲＩＮＳ登録に要する費用</t>
        </r>
      </text>
    </comment>
    <comment ref="I123" authorId="1" shapeId="0" xr:uid="{EF908401-71DF-4ED1-9273-9A492F370F25}">
      <text>
        <r>
          <rPr>
            <sz val="9"/>
            <color indexed="81"/>
            <rFont val="MS P ゴシック"/>
            <family val="3"/>
            <charset val="128"/>
          </rPr>
          <t>金額を入力
してください。</t>
        </r>
      </text>
    </comment>
    <comment ref="J123" authorId="1" shapeId="0" xr:uid="{506C3285-7126-415E-93FF-1C62D02F053C}">
      <text>
        <r>
          <rPr>
            <sz val="9"/>
            <color indexed="81"/>
            <rFont val="MS P ゴシック"/>
            <family val="3"/>
            <charset val="128"/>
          </rPr>
          <t>金額を入力
してください。</t>
        </r>
      </text>
    </comment>
    <comment ref="E125" authorId="1" shapeId="0" xr:uid="{9591947F-DBAC-4905-827C-353E16A28AD6}">
      <text>
        <r>
          <rPr>
            <sz val="9"/>
            <color indexed="81"/>
            <rFont val="MS P ゴシック"/>
            <family val="3"/>
            <charset val="128"/>
          </rPr>
          <t>・取締役及び監査役に対する報酬
・給料、諸手当及び賞与（本支店の従業員に対するもの）（注意！）現場代理人・主任技術者を含まない
・退職給与引当金の対象とならない役員及び従業員の退職金（現場代理人主任技術者を含む）
・労災保険料、雇用保険料、健康保険料、厚生年金保険料（　　　　　　　　〃　　　　　　　　　　）
・慰安娯楽、貸与被服、医療、慶弔見舞、文化活動等（　　　　　　　　　　　〃　　　　　　　　　）
・建物、機械、装置等の修繕維持費、倉庫物品の管理等
・事務消耗品、固定資産に計上しない事務用備品、新聞、参考図書等の購入
・通信費、交通費及び旅費
・電力、水道、ガス等の費用
・技術研究開発の費用
・広告、宣伝に要する費用
・本支店などの来客等の対応に要する費用
・寄付金等
・事務所、寮、社宅等の借地借家料
・建物、車両、機械装置、事務用備品等の減価償却額
・新製品、新技術の研究のため支出した費用の償却額
・新技術、新経営組織の採用、資源の開発、市場開拓のため支出した費用の償却額
・不動産取得税、固定資産税等の租税、道路占用料、その他公課
・火災、盗難保険、その他損害保険料
・契約保証費
・電算等経費、社内打合費用、学会等諸団体会費等費用
・法人税、都道府県税、市町民税
・株主配当金
・役員賞与金
・内部保留金
・支払利息及び割引料、支払い保証料その他の営業外費用
・その他</t>
        </r>
      </text>
    </comment>
    <comment ref="I125" authorId="1" shapeId="0" xr:uid="{24F8521F-1A1A-46E0-B616-38A5F3AAA2A7}">
      <text>
        <r>
          <rPr>
            <sz val="9"/>
            <color indexed="81"/>
            <rFont val="MS P ゴシック"/>
            <family val="3"/>
            <charset val="128"/>
          </rPr>
          <t>工事価格が千円止まりになるよう
金額を調整し入力してください。</t>
        </r>
      </text>
    </comment>
    <comment ref="J125" authorId="1" shapeId="0" xr:uid="{6B9E7386-30C0-4777-A523-096D5E8F8AAF}">
      <text>
        <r>
          <rPr>
            <sz val="9"/>
            <color indexed="81"/>
            <rFont val="MS P ゴシック"/>
            <family val="3"/>
            <charset val="128"/>
          </rPr>
          <t>金額を入力
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G4" authorId="0" shapeId="0" xr:uid="{00000000-0006-0000-0500-000001000000}">
      <text>
        <r>
          <rPr>
            <sz val="9"/>
            <color indexed="81"/>
            <rFont val="ＭＳ Ｐゴシック"/>
            <family val="3"/>
            <charset val="128"/>
          </rPr>
          <t>大臣許可は「００」を入力
知事許可は「県の番号」を入力
してください。</t>
        </r>
      </text>
    </comment>
    <comment ref="I4" authorId="0" shapeId="0" xr:uid="{00000000-0006-0000-0500-000002000000}">
      <text>
        <r>
          <rPr>
            <sz val="9"/>
            <color indexed="81"/>
            <rFont val="ＭＳ Ｐゴシック"/>
            <family val="3"/>
            <charset val="128"/>
          </rPr>
          <t>半角英数６桁の許可番号を
入力してください。</t>
        </r>
      </text>
    </comment>
    <comment ref="G9" authorId="0" shapeId="0" xr:uid="{00000000-0006-0000-0500-000003000000}">
      <text>
        <r>
          <rPr>
            <sz val="9"/>
            <color indexed="81"/>
            <rFont val="ＭＳ Ｐゴシック"/>
            <family val="3"/>
            <charset val="128"/>
          </rPr>
          <t>会社名を入力
してください。</t>
        </r>
      </text>
    </comment>
    <comment ref="J9" authorId="0" shapeId="0" xr:uid="{00000000-0006-0000-0500-000004000000}">
      <text>
        <r>
          <rPr>
            <sz val="9"/>
            <color indexed="81"/>
            <rFont val="ＭＳ Ｐゴシック"/>
            <family val="3"/>
            <charset val="128"/>
          </rPr>
          <t>会社名を
入力して
ください。</t>
        </r>
      </text>
    </comment>
    <comment ref="J10" authorId="0" shapeId="0" xr:uid="{00000000-0006-0000-0500-000005000000}">
      <text>
        <r>
          <rPr>
            <sz val="9"/>
            <color indexed="81"/>
            <rFont val="ＭＳ Ｐゴシック"/>
            <family val="3"/>
            <charset val="128"/>
          </rPr>
          <t>許可番号を
入力して
ください。</t>
        </r>
      </text>
    </comment>
    <comment ref="J11" authorId="0" shapeId="0" xr:uid="{00000000-0006-0000-0500-000006000000}">
      <text>
        <r>
          <rPr>
            <sz val="9"/>
            <color indexed="81"/>
            <rFont val="ＭＳ Ｐゴシック"/>
            <family val="3"/>
            <charset val="128"/>
          </rPr>
          <t>電話番号を
入力して
ください。</t>
        </r>
      </text>
    </comment>
    <comment ref="H15" authorId="0" shapeId="0" xr:uid="{00000000-0006-0000-0500-000007000000}">
      <text>
        <r>
          <rPr>
            <sz val="9"/>
            <color indexed="81"/>
            <rFont val="ＭＳ Ｐゴシック"/>
            <family val="3"/>
            <charset val="128"/>
          </rPr>
          <t>配置代理人相当職
の年収を入力して
ください。</t>
        </r>
      </text>
    </comment>
    <comment ref="I15" authorId="0" shapeId="0" xr:uid="{00000000-0006-0000-0500-000008000000}">
      <text>
        <r>
          <rPr>
            <sz val="9"/>
            <color indexed="81"/>
            <rFont val="ＭＳ Ｐゴシック"/>
            <family val="3"/>
            <charset val="128"/>
          </rPr>
          <t>配置技術者相当職
の年収を入力して
ください。</t>
        </r>
      </text>
    </comment>
    <comment ref="J15" authorId="0" shapeId="0" xr:uid="{00000000-0006-0000-0500-000009000000}">
      <text>
        <r>
          <rPr>
            <sz val="9"/>
            <color indexed="81"/>
            <rFont val="ＭＳ Ｐゴシック"/>
            <family val="3"/>
            <charset val="128"/>
          </rPr>
          <t>配置技術者相当職
の年収を入力して
ください。</t>
        </r>
      </text>
    </comment>
    <comment ref="I18" authorId="0" shapeId="0" xr:uid="{00000000-0006-0000-0500-00000A000000}">
      <text>
        <r>
          <rPr>
            <sz val="9"/>
            <color indexed="81"/>
            <rFont val="ＭＳ Ｐゴシック"/>
            <family val="3"/>
            <charset val="128"/>
          </rPr>
          <t>工期(日間)
を入力して
ください。</t>
        </r>
      </text>
    </comment>
    <comment ref="J18" authorId="0" shapeId="0" xr:uid="{00000000-0006-0000-0500-00000B000000}">
      <text>
        <r>
          <rPr>
            <sz val="9"/>
            <color indexed="81"/>
            <rFont val="ＭＳ Ｐゴシック"/>
            <family val="3"/>
            <charset val="128"/>
          </rPr>
          <t>工期(日間)
を入力して
ください。</t>
        </r>
      </text>
    </comment>
    <comment ref="I19" authorId="0" shapeId="0" xr:uid="{00000000-0006-0000-0500-00000C000000}">
      <text>
        <r>
          <rPr>
            <sz val="9"/>
            <color indexed="81"/>
            <rFont val="ＭＳ Ｐゴシック"/>
            <family val="3"/>
            <charset val="128"/>
          </rPr>
          <t>施工期間(日間)
を入力して下さい。</t>
        </r>
      </text>
    </comment>
    <comment ref="J19" authorId="0" shapeId="0" xr:uid="{00000000-0006-0000-0500-00000D000000}">
      <text>
        <r>
          <rPr>
            <sz val="9"/>
            <color indexed="81"/>
            <rFont val="ＭＳ Ｐゴシック"/>
            <family val="3"/>
            <charset val="128"/>
          </rPr>
          <t>施工期間(日間)
を入力して下さい。</t>
        </r>
      </text>
    </comment>
    <comment ref="I20" authorId="0" shapeId="0" xr:uid="{00000000-0006-0000-0500-00000E000000}">
      <text>
        <r>
          <rPr>
            <sz val="9"/>
            <color indexed="81"/>
            <rFont val="ＭＳ Ｐゴシック"/>
            <family val="3"/>
            <charset val="128"/>
          </rPr>
          <t>施工管理期間(日間)
を入力して下さい。</t>
        </r>
      </text>
    </comment>
  </commentList>
</comments>
</file>

<file path=xl/sharedStrings.xml><?xml version="1.0" encoding="utf-8"?>
<sst xmlns="http://schemas.openxmlformats.org/spreadsheetml/2006/main" count="1646" uniqueCount="698">
  <si>
    <t>工事番号：</t>
    <rPh sb="0" eb="2">
      <t>コウジ</t>
    </rPh>
    <rPh sb="2" eb="4">
      <t>バンゴウ</t>
    </rPh>
    <phoneticPr fontId="2"/>
  </si>
  <si>
    <t>工事名称：</t>
    <rPh sb="0" eb="2">
      <t>コウジ</t>
    </rPh>
    <rPh sb="2" eb="4">
      <t>メイショウ</t>
    </rPh>
    <phoneticPr fontId="2"/>
  </si>
  <si>
    <t>項　　目</t>
    <rPh sb="0" eb="1">
      <t>コウ</t>
    </rPh>
    <rPh sb="3" eb="4">
      <t>メ</t>
    </rPh>
    <phoneticPr fontId="2"/>
  </si>
  <si>
    <t>設計額</t>
    <rPh sb="0" eb="2">
      <t>セッケイ</t>
    </rPh>
    <rPh sb="2" eb="3">
      <t>ガク</t>
    </rPh>
    <phoneticPr fontId="2"/>
  </si>
  <si>
    <t>機器費計</t>
    <rPh sb="0" eb="2">
      <t>キキ</t>
    </rPh>
    <rPh sb="2" eb="3">
      <t>ヒ</t>
    </rPh>
    <rPh sb="3" eb="4">
      <t>ケイ</t>
    </rPh>
    <phoneticPr fontId="2"/>
  </si>
  <si>
    <t>①機器費</t>
    <rPh sb="1" eb="4">
      <t>キキヒ</t>
    </rPh>
    <phoneticPr fontId="2"/>
  </si>
  <si>
    <t>工場純工事費（合計）</t>
    <rPh sb="0" eb="2">
      <t>コウジョウ</t>
    </rPh>
    <rPh sb="2" eb="3">
      <t>ジュン</t>
    </rPh>
    <rPh sb="3" eb="6">
      <t>コウジヒ</t>
    </rPh>
    <rPh sb="7" eb="9">
      <t>ゴウケイ</t>
    </rPh>
    <phoneticPr fontId="2"/>
  </si>
  <si>
    <t>②工場純工事費</t>
    <phoneticPr fontId="2"/>
  </si>
  <si>
    <t>直接工事費（合計）</t>
    <rPh sb="0" eb="2">
      <t>チョクセツ</t>
    </rPh>
    <rPh sb="2" eb="5">
      <t>コウジヒ</t>
    </rPh>
    <rPh sb="6" eb="8">
      <t>ゴウケイ</t>
    </rPh>
    <phoneticPr fontId="2"/>
  </si>
  <si>
    <t>③直接工事費</t>
    <rPh sb="1" eb="3">
      <t>チョクセツ</t>
    </rPh>
    <rPh sb="3" eb="6">
      <t>コウジヒ</t>
    </rPh>
    <phoneticPr fontId="2"/>
  </si>
  <si>
    <t>共通仮設</t>
    <rPh sb="0" eb="2">
      <t>キョウツウ</t>
    </rPh>
    <rPh sb="2" eb="4">
      <t>カセツ</t>
    </rPh>
    <phoneticPr fontId="2"/>
  </si>
  <si>
    <t>④共通仮設費</t>
    <rPh sb="1" eb="3">
      <t>キョウツウ</t>
    </rPh>
    <rPh sb="3" eb="6">
      <t>カセツヒ</t>
    </rPh>
    <phoneticPr fontId="2"/>
  </si>
  <si>
    <t>共通仮設費率(④/③)</t>
    <rPh sb="0" eb="2">
      <t>キョウツウ</t>
    </rPh>
    <rPh sb="2" eb="5">
      <t>カセツヒ</t>
    </rPh>
    <rPh sb="5" eb="6">
      <t>リツ</t>
    </rPh>
    <phoneticPr fontId="2"/>
  </si>
  <si>
    <t>⑤純工事費相当額
　　　　　(①～④)</t>
    <rPh sb="1" eb="2">
      <t>ジュン</t>
    </rPh>
    <rPh sb="2" eb="5">
      <t>コウジヒ</t>
    </rPh>
    <rPh sb="5" eb="8">
      <t>ソウトウガク</t>
    </rPh>
    <phoneticPr fontId="2"/>
  </si>
  <si>
    <t>純工事費の順位</t>
    <rPh sb="0" eb="4">
      <t>ジュンコウジヒ</t>
    </rPh>
    <rPh sb="5" eb="7">
      <t>ジュンイ</t>
    </rPh>
    <phoneticPr fontId="2"/>
  </si>
  <si>
    <t>下請純工事費</t>
    <phoneticPr fontId="2"/>
  </si>
  <si>
    <t>⑤のうち下請純工事費計</t>
    <rPh sb="4" eb="6">
      <t>シタウケ</t>
    </rPh>
    <rPh sb="6" eb="10">
      <t>ジュンコウジヒ</t>
    </rPh>
    <rPh sb="10" eb="11">
      <t>ケイ</t>
    </rPh>
    <phoneticPr fontId="2"/>
  </si>
  <si>
    <t>工場管理費</t>
    <rPh sb="0" eb="2">
      <t>コウジョウ</t>
    </rPh>
    <rPh sb="2" eb="5">
      <t>カンリヒ</t>
    </rPh>
    <phoneticPr fontId="2"/>
  </si>
  <si>
    <t>⑥工場管理費</t>
    <rPh sb="1" eb="3">
      <t>コウジョウ</t>
    </rPh>
    <rPh sb="3" eb="6">
      <t>カンリヒ</t>
    </rPh>
    <phoneticPr fontId="2"/>
  </si>
  <si>
    <t>現場管理費</t>
    <rPh sb="0" eb="2">
      <t>ゲンバ</t>
    </rPh>
    <rPh sb="2" eb="5">
      <t>カンリヒ</t>
    </rPh>
    <phoneticPr fontId="2"/>
  </si>
  <si>
    <t>⑦現場管理費</t>
    <rPh sb="1" eb="3">
      <t>ゲンバ</t>
    </rPh>
    <rPh sb="3" eb="6">
      <t>カンリヒ</t>
    </rPh>
    <phoneticPr fontId="2"/>
  </si>
  <si>
    <t>据付間接費</t>
    <rPh sb="0" eb="2">
      <t>スエツケ</t>
    </rPh>
    <rPh sb="2" eb="4">
      <t>カンセツ</t>
    </rPh>
    <rPh sb="4" eb="5">
      <t>ヒ</t>
    </rPh>
    <phoneticPr fontId="2"/>
  </si>
  <si>
    <t>⑧据付間接費</t>
    <rPh sb="1" eb="3">
      <t>スエツケ</t>
    </rPh>
    <rPh sb="3" eb="6">
      <t>カンセツヒ</t>
    </rPh>
    <phoneticPr fontId="2"/>
  </si>
  <si>
    <t>設計時術費</t>
    <rPh sb="0" eb="2">
      <t>セッケイ</t>
    </rPh>
    <rPh sb="2" eb="3">
      <t>ジ</t>
    </rPh>
    <rPh sb="3" eb="4">
      <t>ジュツ</t>
    </rPh>
    <rPh sb="4" eb="5">
      <t>ヒ</t>
    </rPh>
    <phoneticPr fontId="2"/>
  </si>
  <si>
    <t>⑨設計技術費</t>
    <rPh sb="1" eb="3">
      <t>セッケイ</t>
    </rPh>
    <rPh sb="3" eb="6">
      <t>ギジュツヒ</t>
    </rPh>
    <phoneticPr fontId="2"/>
  </si>
  <si>
    <t>⑪現場管理費相当額
　　　　　(⑥～⑩)</t>
    <rPh sb="1" eb="3">
      <t>ゲンバ</t>
    </rPh>
    <rPh sb="3" eb="6">
      <t>カンリヒ</t>
    </rPh>
    <rPh sb="6" eb="9">
      <t>ソウトウガク</t>
    </rPh>
    <phoneticPr fontId="2"/>
  </si>
  <si>
    <t>⑫工事原価(⑤+⑪)</t>
    <rPh sb="1" eb="5">
      <t>コウジゲンカ</t>
    </rPh>
    <phoneticPr fontId="2"/>
  </si>
  <si>
    <t>一般管理費</t>
    <rPh sb="0" eb="2">
      <t>イッパン</t>
    </rPh>
    <rPh sb="2" eb="5">
      <t>カンリヒ</t>
    </rPh>
    <phoneticPr fontId="2"/>
  </si>
  <si>
    <t>⑬一般管理費</t>
    <rPh sb="1" eb="3">
      <t>イッパン</t>
    </rPh>
    <rPh sb="3" eb="6">
      <t>カンリヒ</t>
    </rPh>
    <phoneticPr fontId="2"/>
  </si>
  <si>
    <t>工事価格(⑫+⑬)</t>
    <rPh sb="0" eb="2">
      <t>コウジ</t>
    </rPh>
    <rPh sb="2" eb="4">
      <t>カカク</t>
    </rPh>
    <phoneticPr fontId="2"/>
  </si>
  <si>
    <t>(応札額／設計額)</t>
    <rPh sb="1" eb="4">
      <t>オウサツガク</t>
    </rPh>
    <rPh sb="5" eb="8">
      <t>セッケイガク</t>
    </rPh>
    <phoneticPr fontId="2"/>
  </si>
  <si>
    <t>応札額の順位</t>
    <rPh sb="0" eb="3">
      <t>オウサツガク</t>
    </rPh>
    <rPh sb="4" eb="6">
      <t>ジュンイ</t>
    </rPh>
    <phoneticPr fontId="2"/>
  </si>
  <si>
    <t>判
定</t>
    <rPh sb="0" eb="1">
      <t>ハン</t>
    </rPh>
    <rPh sb="3" eb="4">
      <t>サダム</t>
    </rPh>
    <phoneticPr fontId="2"/>
  </si>
  <si>
    <t>調査基準価格(応札額) 未満?</t>
    <rPh sb="0" eb="2">
      <t>チョウサ</t>
    </rPh>
    <rPh sb="2" eb="4">
      <t>キジュン</t>
    </rPh>
    <rPh sb="4" eb="6">
      <t>カカク</t>
    </rPh>
    <rPh sb="7" eb="10">
      <t>オウサツガク</t>
    </rPh>
    <rPh sb="12" eb="14">
      <t>ミマン</t>
    </rPh>
    <phoneticPr fontId="2"/>
  </si>
  <si>
    <t>失格判断基準額１(純工) 未満?</t>
    <rPh sb="6" eb="7">
      <t>ガク</t>
    </rPh>
    <rPh sb="9" eb="11">
      <t>ジュンコウ</t>
    </rPh>
    <rPh sb="13" eb="15">
      <t>ミマン</t>
    </rPh>
    <phoneticPr fontId="2"/>
  </si>
  <si>
    <t>失格判断基準額２(現管) 未満?</t>
    <rPh sb="6" eb="7">
      <t>ガク</t>
    </rPh>
    <rPh sb="9" eb="10">
      <t>ウツツ</t>
    </rPh>
    <rPh sb="10" eb="11">
      <t>カン</t>
    </rPh>
    <rPh sb="13" eb="15">
      <t>ミマン</t>
    </rPh>
    <phoneticPr fontId="2"/>
  </si>
  <si>
    <t>失格判断基準額３(一管) 未満?</t>
    <rPh sb="9" eb="10">
      <t>1</t>
    </rPh>
    <phoneticPr fontId="2"/>
  </si>
  <si>
    <t>失格判断基準額４(元下) 未満?</t>
    <rPh sb="9" eb="10">
      <t>モト</t>
    </rPh>
    <rPh sb="10" eb="11">
      <t>シタ</t>
    </rPh>
    <phoneticPr fontId="2"/>
  </si>
  <si>
    <t>総合判定</t>
    <rPh sb="0" eb="2">
      <t>ソウゴウ</t>
    </rPh>
    <rPh sb="2" eb="4">
      <t>ハンテイ</t>
    </rPh>
    <phoneticPr fontId="2"/>
  </si>
  <si>
    <t>調査基準価格</t>
    <rPh sb="0" eb="2">
      <t>チョウサ</t>
    </rPh>
    <rPh sb="2" eb="4">
      <t>キジュン</t>
    </rPh>
    <rPh sb="4" eb="6">
      <t>カカク</t>
    </rPh>
    <phoneticPr fontId="2"/>
  </si>
  <si>
    <t>純工事費相当額</t>
    <rPh sb="0" eb="4">
      <t>ジュンコウジヒ</t>
    </rPh>
    <rPh sb="4" eb="7">
      <t>ソウトウガク</t>
    </rPh>
    <phoneticPr fontId="2"/>
  </si>
  <si>
    <t>確認者印</t>
  </si>
  <si>
    <t>設計</t>
  </si>
  <si>
    <t>純工事費相当額</t>
  </si>
  <si>
    <t>現場管理費相当額</t>
  </si>
  <si>
    <t>一般管理費</t>
  </si>
  <si>
    <t>純工事費比率</t>
  </si>
  <si>
    <t>現場管理費比率</t>
  </si>
  <si>
    <t>一般管理費比率</t>
  </si>
  <si>
    <t>下請け工事の純工事費の割合</t>
  </si>
  <si>
    <t>このシートは削除しないでください！！</t>
    <rPh sb="6" eb="8">
      <t>サクジョ</t>
    </rPh>
    <phoneticPr fontId="2"/>
  </si>
  <si>
    <t>このシートはダミーのシートです。</t>
    <phoneticPr fontId="2"/>
  </si>
  <si>
    <t>システムの中では直接使用していませんが</t>
    <rPh sb="5" eb="6">
      <t>ナカ</t>
    </rPh>
    <rPh sb="8" eb="10">
      <t>チョクセツ</t>
    </rPh>
    <rPh sb="10" eb="12">
      <t>シヨウ</t>
    </rPh>
    <phoneticPr fontId="2"/>
  </si>
  <si>
    <t>不要なシートを削除するときに使用していますので</t>
    <rPh sb="0" eb="2">
      <t>フヨウ</t>
    </rPh>
    <rPh sb="7" eb="9">
      <t>サクジョ</t>
    </rPh>
    <rPh sb="14" eb="16">
      <t>シヨウ</t>
    </rPh>
    <phoneticPr fontId="2"/>
  </si>
  <si>
    <t>削除しないでください。</t>
    <rPh sb="0" eb="2">
      <t>サクジョ</t>
    </rPh>
    <phoneticPr fontId="2"/>
  </si>
  <si>
    <t>誤って削除したときは、新規にシートを挿入し、</t>
    <rPh sb="0" eb="1">
      <t>アヤマ</t>
    </rPh>
    <rPh sb="3" eb="5">
      <t>サクジョ</t>
    </rPh>
    <rPh sb="11" eb="13">
      <t>シンキ</t>
    </rPh>
    <rPh sb="18" eb="20">
      <t>ソウニュウ</t>
    </rPh>
    <phoneticPr fontId="2"/>
  </si>
  <si>
    <t>シート名を[DUMMY]にして頂ければ</t>
    <rPh sb="3" eb="4">
      <t>メイ</t>
    </rPh>
    <rPh sb="15" eb="16">
      <t>イタダ</t>
    </rPh>
    <phoneticPr fontId="2"/>
  </si>
  <si>
    <t>特に問題はありません。</t>
    <rPh sb="0" eb="1">
      <t>トク</t>
    </rPh>
    <rPh sb="2" eb="4">
      <t>モンダイ</t>
    </rPh>
    <phoneticPr fontId="2"/>
  </si>
  <si>
    <t>※通常は非表示にしておきます。</t>
    <rPh sb="1" eb="3">
      <t>ツウジョウ</t>
    </rPh>
    <rPh sb="4" eb="7">
      <t>ヒヒョウジ</t>
    </rPh>
    <phoneticPr fontId="2"/>
  </si>
  <si>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</si>
  <si>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</si>
  <si>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</si>
  <si>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</si>
  <si>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</si>
  <si>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</si>
  <si>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</si>
  <si>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</si>
  <si>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</si>
  <si>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</si>
  <si>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</si>
  <si>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</si>
  <si>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</si>
  <si>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</si>
  <si>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</si>
  <si>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</si>
  <si>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</si>
  <si>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</si>
  <si>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</si>
  <si>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</si>
  <si>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</si>
  <si>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</si>
  <si>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</si>
  <si>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</si>
  <si>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</si>
  <si>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</si>
  <si>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</si>
  <si>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</si>
  <si>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</si>
  <si>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</si>
  <si>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</si>
  <si>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</si>
  <si>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</si>
  <si>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</si>
  <si>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</si>
  <si>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</si>
  <si>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</si>
  <si>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</si>
  <si>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</si>
  <si>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</si>
  <si>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</si>
  <si>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</si>
  <si>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</si>
  <si>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</si>
  <si>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</si>
  <si>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</si>
  <si>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</si>
  <si>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</si>
  <si>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</si>
  <si>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</si>
  <si>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</si>
  <si>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</si>
  <si>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</si>
  <si>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</si>
  <si>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</si>
  <si>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</si>
  <si>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</si>
  <si>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労務賃金調書</t>
    <rPh sb="0" eb="2">
      <t>ロウム</t>
    </rPh>
    <rPh sb="2" eb="4">
      <t>チンギン</t>
    </rPh>
    <rPh sb="4" eb="6">
      <t>チョウショ</t>
    </rPh>
    <phoneticPr fontId="2"/>
  </si>
  <si>
    <t>［質　問］</t>
    <rPh sb="1" eb="2">
      <t>シツ</t>
    </rPh>
    <rPh sb="3" eb="4">
      <t>トイ</t>
    </rPh>
    <phoneticPr fontId="2"/>
  </si>
  <si>
    <t>１，当工事に従事予定労務者の日当り賃金について下表に記入して下さい。</t>
    <rPh sb="2" eb="3">
      <t>トウ</t>
    </rPh>
    <rPh sb="3" eb="5">
      <t>コウジ</t>
    </rPh>
    <rPh sb="6" eb="8">
      <t>ジュウジ</t>
    </rPh>
    <rPh sb="8" eb="10">
      <t>ヨテイ</t>
    </rPh>
    <rPh sb="10" eb="12">
      <t>ロウム</t>
    </rPh>
    <rPh sb="12" eb="13">
      <t>シャ</t>
    </rPh>
    <rPh sb="14" eb="15">
      <t>ニチ</t>
    </rPh>
    <rPh sb="15" eb="16">
      <t>ア</t>
    </rPh>
    <rPh sb="17" eb="19">
      <t>チンギン</t>
    </rPh>
    <rPh sb="23" eb="25">
      <t>カヒョウ</t>
    </rPh>
    <rPh sb="26" eb="28">
      <t>キニュウ</t>
    </rPh>
    <rPh sb="30" eb="31">
      <t>クダ</t>
    </rPh>
    <phoneticPr fontId="2"/>
  </si>
  <si>
    <t>注１）職種毎の最低額と最高額を記入して下さい。</t>
    <rPh sb="0" eb="1">
      <t>チュウ</t>
    </rPh>
    <rPh sb="3" eb="5">
      <t>ショクシュ</t>
    </rPh>
    <rPh sb="5" eb="6">
      <t>ゴト</t>
    </rPh>
    <rPh sb="7" eb="9">
      <t>サイテイ</t>
    </rPh>
    <rPh sb="9" eb="10">
      <t>ガク</t>
    </rPh>
    <rPh sb="11" eb="14">
      <t>サイコウガク</t>
    </rPh>
    <rPh sb="15" eb="17">
      <t>キニュウ</t>
    </rPh>
    <rPh sb="19" eb="20">
      <t>クダ</t>
    </rPh>
    <phoneticPr fontId="2"/>
  </si>
  <si>
    <t>注２）日当り賃金とは１日当り８時間労働に換算した賃金として下さい。</t>
    <rPh sb="0" eb="1">
      <t>チュウ</t>
    </rPh>
    <rPh sb="3" eb="4">
      <t>ニチ</t>
    </rPh>
    <rPh sb="4" eb="5">
      <t>ア</t>
    </rPh>
    <rPh sb="6" eb="8">
      <t>チンギン</t>
    </rPh>
    <rPh sb="11" eb="12">
      <t>ニチ</t>
    </rPh>
    <rPh sb="12" eb="13">
      <t>ア</t>
    </rPh>
    <rPh sb="15" eb="17">
      <t>ジカン</t>
    </rPh>
    <rPh sb="17" eb="19">
      <t>ロウドウ</t>
    </rPh>
    <rPh sb="20" eb="22">
      <t>カンザン</t>
    </rPh>
    <rPh sb="24" eb="26">
      <t>チンギン</t>
    </rPh>
    <rPh sb="29" eb="30">
      <t>クダ</t>
    </rPh>
    <phoneticPr fontId="2"/>
  </si>
  <si>
    <t>注３）該当職種の労働者が１名の場合や全員が同額である場合は，最低額と最高額の両方に記入して下さい。</t>
    <rPh sb="0" eb="1">
      <t>チュウ</t>
    </rPh>
    <rPh sb="3" eb="5">
      <t>ガイトウ</t>
    </rPh>
    <rPh sb="5" eb="7">
      <t>ショクシュ</t>
    </rPh>
    <rPh sb="8" eb="11">
      <t>ロウドウシャ</t>
    </rPh>
    <rPh sb="13" eb="14">
      <t>メイ</t>
    </rPh>
    <rPh sb="15" eb="17">
      <t>バアイ</t>
    </rPh>
    <rPh sb="18" eb="20">
      <t>ゼンイン</t>
    </rPh>
    <rPh sb="21" eb="23">
      <t>ドウガク</t>
    </rPh>
    <rPh sb="26" eb="28">
      <t>バアイ</t>
    </rPh>
    <rPh sb="30" eb="33">
      <t>サイテイガク</t>
    </rPh>
    <rPh sb="34" eb="37">
      <t>サイコウガク</t>
    </rPh>
    <rPh sb="38" eb="40">
      <t>リョウホウ</t>
    </rPh>
    <rPh sb="41" eb="43">
      <t>キニュウ</t>
    </rPh>
    <rPh sb="45" eb="46">
      <t>クダ</t>
    </rPh>
    <phoneticPr fontId="2"/>
  </si>
  <si>
    <t>職　　　種</t>
    <rPh sb="0" eb="1">
      <t>ショク</t>
    </rPh>
    <rPh sb="4" eb="5">
      <t>タネ</t>
    </rPh>
    <phoneticPr fontId="2"/>
  </si>
  <si>
    <t>元請け工事：１</t>
    <rPh sb="0" eb="2">
      <t>モトウ</t>
    </rPh>
    <rPh sb="3" eb="5">
      <t>コウジ</t>
    </rPh>
    <phoneticPr fontId="2"/>
  </si>
  <si>
    <t>下請け工事：２</t>
    <rPh sb="0" eb="2">
      <t>シタウ</t>
    </rPh>
    <rPh sb="3" eb="5">
      <t>コウジ</t>
    </rPh>
    <phoneticPr fontId="2"/>
  </si>
  <si>
    <t>下請け工事：３</t>
    <rPh sb="0" eb="2">
      <t>シタウ</t>
    </rPh>
    <rPh sb="3" eb="5">
      <t>コウジ</t>
    </rPh>
    <phoneticPr fontId="2"/>
  </si>
  <si>
    <t>下請け工事：４</t>
    <rPh sb="0" eb="2">
      <t>シタウ</t>
    </rPh>
    <rPh sb="3" eb="5">
      <t>コウジ</t>
    </rPh>
    <phoneticPr fontId="2"/>
  </si>
  <si>
    <t>下請け工事：５</t>
    <rPh sb="0" eb="2">
      <t>シタウ</t>
    </rPh>
    <rPh sb="3" eb="5">
      <t>コウジ</t>
    </rPh>
    <phoneticPr fontId="2"/>
  </si>
  <si>
    <t>下請け工事：６</t>
    <rPh sb="0" eb="2">
      <t>シタウ</t>
    </rPh>
    <rPh sb="3" eb="5">
      <t>コウジ</t>
    </rPh>
    <phoneticPr fontId="2"/>
  </si>
  <si>
    <t>下請け工事：７</t>
    <rPh sb="0" eb="2">
      <t>シタウ</t>
    </rPh>
    <rPh sb="3" eb="5">
      <t>コウジ</t>
    </rPh>
    <phoneticPr fontId="2"/>
  </si>
  <si>
    <t>下請け工事：８</t>
    <rPh sb="0" eb="2">
      <t>シタウ</t>
    </rPh>
    <rPh sb="3" eb="5">
      <t>コウジ</t>
    </rPh>
    <phoneticPr fontId="2"/>
  </si>
  <si>
    <t>下請け工事：９</t>
    <rPh sb="0" eb="2">
      <t>シタウ</t>
    </rPh>
    <rPh sb="3" eb="5">
      <t>コウジ</t>
    </rPh>
    <phoneticPr fontId="2"/>
  </si>
  <si>
    <t>下請け工事：１０</t>
    <rPh sb="0" eb="2">
      <t>シタウ</t>
    </rPh>
    <rPh sb="3" eb="5">
      <t>コウジ</t>
    </rPh>
    <phoneticPr fontId="2"/>
  </si>
  <si>
    <t>下請け工事：１１</t>
    <rPh sb="0" eb="2">
      <t>シタウ</t>
    </rPh>
    <rPh sb="3" eb="5">
      <t>コウジ</t>
    </rPh>
    <phoneticPr fontId="2"/>
  </si>
  <si>
    <t>下請け工事：１２</t>
    <rPh sb="0" eb="2">
      <t>シタウ</t>
    </rPh>
    <rPh sb="3" eb="5">
      <t>コウジ</t>
    </rPh>
    <phoneticPr fontId="2"/>
  </si>
  <si>
    <t>下請け工事：１３</t>
    <rPh sb="0" eb="2">
      <t>シタウ</t>
    </rPh>
    <rPh sb="3" eb="5">
      <t>コウジ</t>
    </rPh>
    <phoneticPr fontId="2"/>
  </si>
  <si>
    <t>下請け工事：１４</t>
    <rPh sb="0" eb="2">
      <t>シタウ</t>
    </rPh>
    <rPh sb="3" eb="5">
      <t>コウジ</t>
    </rPh>
    <phoneticPr fontId="2"/>
  </si>
  <si>
    <t>下請け工事：１５</t>
    <rPh sb="0" eb="2">
      <t>シタウ</t>
    </rPh>
    <rPh sb="3" eb="5">
      <t>コウジ</t>
    </rPh>
    <phoneticPr fontId="2"/>
  </si>
  <si>
    <t>下請け工事：１６</t>
    <rPh sb="0" eb="2">
      <t>シタウ</t>
    </rPh>
    <rPh sb="3" eb="5">
      <t>コウジ</t>
    </rPh>
    <phoneticPr fontId="2"/>
  </si>
  <si>
    <t>下請け工事：１７</t>
    <rPh sb="0" eb="2">
      <t>シタウ</t>
    </rPh>
    <rPh sb="3" eb="5">
      <t>コウジ</t>
    </rPh>
    <phoneticPr fontId="2"/>
  </si>
  <si>
    <t>下請け工事：１８</t>
    <rPh sb="0" eb="2">
      <t>シタウ</t>
    </rPh>
    <rPh sb="3" eb="5">
      <t>コウジ</t>
    </rPh>
    <phoneticPr fontId="2"/>
  </si>
  <si>
    <t>下請け工事：１９</t>
    <rPh sb="0" eb="2">
      <t>シタウ</t>
    </rPh>
    <rPh sb="3" eb="5">
      <t>コウジ</t>
    </rPh>
    <phoneticPr fontId="2"/>
  </si>
  <si>
    <t>下請け工事：２０</t>
    <rPh sb="0" eb="2">
      <t>シタウ</t>
    </rPh>
    <rPh sb="3" eb="5">
      <t>コウジ</t>
    </rPh>
    <phoneticPr fontId="2"/>
  </si>
  <si>
    <t>下請け工事：２１</t>
    <rPh sb="0" eb="2">
      <t>シタウ</t>
    </rPh>
    <rPh sb="3" eb="5">
      <t>コウジ</t>
    </rPh>
    <phoneticPr fontId="2"/>
  </si>
  <si>
    <t>日当り賃金(円/日)</t>
    <rPh sb="0" eb="1">
      <t>ニチ</t>
    </rPh>
    <rPh sb="1" eb="2">
      <t>ア</t>
    </rPh>
    <rPh sb="3" eb="5">
      <t>チンギン</t>
    </rPh>
    <rPh sb="6" eb="7">
      <t>エン</t>
    </rPh>
    <rPh sb="8" eb="9">
      <t>ニチ</t>
    </rPh>
    <phoneticPr fontId="2"/>
  </si>
  <si>
    <t>最低額</t>
    <rPh sb="0" eb="3">
      <t>サイテイガク</t>
    </rPh>
    <phoneticPr fontId="2"/>
  </si>
  <si>
    <t>最高額</t>
    <rPh sb="0" eb="3">
      <t>サイコウガク</t>
    </rPh>
    <phoneticPr fontId="2"/>
  </si>
  <si>
    <t>特殊作業員</t>
    <rPh sb="0" eb="2">
      <t>トクシュ</t>
    </rPh>
    <rPh sb="2" eb="5">
      <t>サギョウイン</t>
    </rPh>
    <phoneticPr fontId="2"/>
  </si>
  <si>
    <t>普通作業員</t>
    <rPh sb="0" eb="2">
      <t>フツウ</t>
    </rPh>
    <rPh sb="2" eb="5">
      <t>サギョウイン</t>
    </rPh>
    <phoneticPr fontId="2"/>
  </si>
  <si>
    <t>軽作業員</t>
    <rPh sb="0" eb="1">
      <t>ケイ</t>
    </rPh>
    <rPh sb="1" eb="4">
      <t>サギョウイン</t>
    </rPh>
    <phoneticPr fontId="2"/>
  </si>
  <si>
    <t>造園工</t>
    <rPh sb="0" eb="2">
      <t>ゾウエン</t>
    </rPh>
    <rPh sb="2" eb="3">
      <t>コウ</t>
    </rPh>
    <phoneticPr fontId="2"/>
  </si>
  <si>
    <t>法面工</t>
    <rPh sb="0" eb="2">
      <t>ノリメン</t>
    </rPh>
    <rPh sb="2" eb="3">
      <t>コウ</t>
    </rPh>
    <phoneticPr fontId="2"/>
  </si>
  <si>
    <t>とび工</t>
    <rPh sb="2" eb="3">
      <t>コウ</t>
    </rPh>
    <phoneticPr fontId="2"/>
  </si>
  <si>
    <t>石工</t>
    <rPh sb="0" eb="1">
      <t>イシ</t>
    </rPh>
    <rPh sb="1" eb="2">
      <t>コウ</t>
    </rPh>
    <phoneticPr fontId="2"/>
  </si>
  <si>
    <t>ブロック工</t>
    <rPh sb="4" eb="5">
      <t>コウ</t>
    </rPh>
    <phoneticPr fontId="2"/>
  </si>
  <si>
    <t>電工</t>
    <rPh sb="0" eb="2">
      <t>デンコウ</t>
    </rPh>
    <phoneticPr fontId="2"/>
  </si>
  <si>
    <t>鉄筋工</t>
    <rPh sb="0" eb="3">
      <t>テッキンコウ</t>
    </rPh>
    <phoneticPr fontId="2"/>
  </si>
  <si>
    <t>鉄骨工</t>
    <rPh sb="0" eb="2">
      <t>テッコツ</t>
    </rPh>
    <rPh sb="2" eb="3">
      <t>コウ</t>
    </rPh>
    <phoneticPr fontId="2"/>
  </si>
  <si>
    <t>塗装工</t>
    <rPh sb="0" eb="3">
      <t>トソウコウ</t>
    </rPh>
    <phoneticPr fontId="2"/>
  </si>
  <si>
    <t>溶接工</t>
    <rPh sb="0" eb="3">
      <t>ヨウセツコウ</t>
    </rPh>
    <phoneticPr fontId="2"/>
  </si>
  <si>
    <t>特殊運転手</t>
    <rPh sb="0" eb="2">
      <t>トクシュ</t>
    </rPh>
    <rPh sb="2" eb="5">
      <t>ウンテンシュ</t>
    </rPh>
    <phoneticPr fontId="2"/>
  </si>
  <si>
    <t>一般運転手</t>
    <rPh sb="0" eb="2">
      <t>イッパン</t>
    </rPh>
    <rPh sb="2" eb="5">
      <t>ウンテンシュ</t>
    </rPh>
    <phoneticPr fontId="2"/>
  </si>
  <si>
    <t>潜かん工</t>
    <rPh sb="0" eb="1">
      <t>セン</t>
    </rPh>
    <rPh sb="3" eb="4">
      <t>コウ</t>
    </rPh>
    <phoneticPr fontId="2"/>
  </si>
  <si>
    <t>潜かん世話役</t>
    <rPh sb="0" eb="1">
      <t>セン</t>
    </rPh>
    <rPh sb="3" eb="6">
      <t>セワヤク</t>
    </rPh>
    <phoneticPr fontId="2"/>
  </si>
  <si>
    <t>さく岩工</t>
    <rPh sb="2" eb="3">
      <t>イワ</t>
    </rPh>
    <rPh sb="3" eb="4">
      <t>コウ</t>
    </rPh>
    <phoneticPr fontId="2"/>
  </si>
  <si>
    <t>ﾄﾝﾈﾙ特殊工</t>
    <rPh sb="4" eb="6">
      <t>トクシュ</t>
    </rPh>
    <rPh sb="6" eb="7">
      <t>コウ</t>
    </rPh>
    <phoneticPr fontId="2"/>
  </si>
  <si>
    <t>ﾄﾝﾈﾙ作業員</t>
    <rPh sb="4" eb="7">
      <t>サギョウイン</t>
    </rPh>
    <phoneticPr fontId="2"/>
  </si>
  <si>
    <t>ﾄﾝﾈﾙ世話役</t>
    <rPh sb="4" eb="7">
      <t>セワヤク</t>
    </rPh>
    <phoneticPr fontId="2"/>
  </si>
  <si>
    <t>橋梁特殊工</t>
    <rPh sb="0" eb="2">
      <t>キョウリョウ</t>
    </rPh>
    <rPh sb="2" eb="4">
      <t>トクシュ</t>
    </rPh>
    <rPh sb="4" eb="5">
      <t>コウ</t>
    </rPh>
    <phoneticPr fontId="2"/>
  </si>
  <si>
    <t>橋梁塗装工</t>
    <rPh sb="0" eb="2">
      <t>キョウリョウ</t>
    </rPh>
    <rPh sb="2" eb="5">
      <t>トソウコウ</t>
    </rPh>
    <phoneticPr fontId="2"/>
  </si>
  <si>
    <t>橋梁世話役</t>
    <rPh sb="0" eb="2">
      <t>キョウリョウ</t>
    </rPh>
    <rPh sb="2" eb="5">
      <t>セワヤク</t>
    </rPh>
    <phoneticPr fontId="2"/>
  </si>
  <si>
    <t>土木一般世話役</t>
    <rPh sb="0" eb="2">
      <t>ドボク</t>
    </rPh>
    <rPh sb="2" eb="4">
      <t>イッパン</t>
    </rPh>
    <rPh sb="4" eb="7">
      <t>セワヤク</t>
    </rPh>
    <phoneticPr fontId="2"/>
  </si>
  <si>
    <t>高級船員</t>
    <rPh sb="0" eb="2">
      <t>コウキュウ</t>
    </rPh>
    <rPh sb="2" eb="4">
      <t>センイン</t>
    </rPh>
    <phoneticPr fontId="2"/>
  </si>
  <si>
    <t>普通船員</t>
    <rPh sb="0" eb="2">
      <t>フツウ</t>
    </rPh>
    <rPh sb="2" eb="4">
      <t>センイン</t>
    </rPh>
    <phoneticPr fontId="2"/>
  </si>
  <si>
    <t>潜水士</t>
    <rPh sb="0" eb="2">
      <t>センスイ</t>
    </rPh>
    <rPh sb="2" eb="3">
      <t>シ</t>
    </rPh>
    <phoneticPr fontId="2"/>
  </si>
  <si>
    <t>潜水世話役</t>
    <rPh sb="0" eb="2">
      <t>センスイ</t>
    </rPh>
    <rPh sb="2" eb="5">
      <t>セワヤク</t>
    </rPh>
    <phoneticPr fontId="2"/>
  </si>
  <si>
    <t>潜水連絡員</t>
    <rPh sb="0" eb="2">
      <t>センスイ</t>
    </rPh>
    <rPh sb="2" eb="4">
      <t>レンラク</t>
    </rPh>
    <rPh sb="4" eb="5">
      <t>イン</t>
    </rPh>
    <phoneticPr fontId="2"/>
  </si>
  <si>
    <t>潜水送気員</t>
    <rPh sb="0" eb="2">
      <t>センスイ</t>
    </rPh>
    <rPh sb="2" eb="3">
      <t>ソウ</t>
    </rPh>
    <rPh sb="3" eb="4">
      <t>キ</t>
    </rPh>
    <rPh sb="4" eb="5">
      <t>イン</t>
    </rPh>
    <phoneticPr fontId="2"/>
  </si>
  <si>
    <t>山林砂防工</t>
    <rPh sb="0" eb="2">
      <t>サンリン</t>
    </rPh>
    <rPh sb="2" eb="4">
      <t>サボウ</t>
    </rPh>
    <rPh sb="4" eb="5">
      <t>コウ</t>
    </rPh>
    <phoneticPr fontId="2"/>
  </si>
  <si>
    <t>軌道工</t>
    <rPh sb="0" eb="2">
      <t>キドウ</t>
    </rPh>
    <rPh sb="2" eb="3">
      <t>コウ</t>
    </rPh>
    <phoneticPr fontId="2"/>
  </si>
  <si>
    <t>型枠工</t>
    <rPh sb="0" eb="3">
      <t>カタワクコウ</t>
    </rPh>
    <phoneticPr fontId="2"/>
  </si>
  <si>
    <t>大工</t>
    <rPh sb="0" eb="2">
      <t>ダイク</t>
    </rPh>
    <phoneticPr fontId="2"/>
  </si>
  <si>
    <t>左官</t>
    <rPh sb="0" eb="2">
      <t>サカン</t>
    </rPh>
    <phoneticPr fontId="2"/>
  </si>
  <si>
    <t>配管工</t>
    <rPh sb="0" eb="3">
      <t>ハイカンコウ</t>
    </rPh>
    <phoneticPr fontId="2"/>
  </si>
  <si>
    <t>はつり工</t>
    <rPh sb="3" eb="4">
      <t>コウ</t>
    </rPh>
    <phoneticPr fontId="2"/>
  </si>
  <si>
    <t>防水工</t>
    <rPh sb="0" eb="2">
      <t>ボウスイ</t>
    </rPh>
    <rPh sb="2" eb="3">
      <t>コウ</t>
    </rPh>
    <phoneticPr fontId="2"/>
  </si>
  <si>
    <t>板金工</t>
    <rPh sb="0" eb="3">
      <t>バンキンコウ</t>
    </rPh>
    <phoneticPr fontId="2"/>
  </si>
  <si>
    <t>タイル工</t>
    <rPh sb="3" eb="4">
      <t>コウ</t>
    </rPh>
    <phoneticPr fontId="2"/>
  </si>
  <si>
    <t>サッシ工</t>
    <rPh sb="3" eb="4">
      <t>コウ</t>
    </rPh>
    <phoneticPr fontId="2"/>
  </si>
  <si>
    <t>屋根ふき工</t>
    <rPh sb="0" eb="2">
      <t>ヤネ</t>
    </rPh>
    <rPh sb="4" eb="5">
      <t>コウ</t>
    </rPh>
    <phoneticPr fontId="2"/>
  </si>
  <si>
    <t>内装工</t>
    <rPh sb="0" eb="3">
      <t>ナイソウコウ</t>
    </rPh>
    <phoneticPr fontId="2"/>
  </si>
  <si>
    <t>ガラス工</t>
    <rPh sb="3" eb="4">
      <t>コウ</t>
    </rPh>
    <phoneticPr fontId="2"/>
  </si>
  <si>
    <t>船舶製作工</t>
    <rPh sb="0" eb="2">
      <t>センパク</t>
    </rPh>
    <rPh sb="2" eb="4">
      <t>セイサク</t>
    </rPh>
    <rPh sb="4" eb="5">
      <t>コウ</t>
    </rPh>
    <phoneticPr fontId="2"/>
  </si>
  <si>
    <t>建具工</t>
    <rPh sb="0" eb="2">
      <t>タテグ</t>
    </rPh>
    <rPh sb="2" eb="3">
      <t>コウ</t>
    </rPh>
    <phoneticPr fontId="2"/>
  </si>
  <si>
    <t>ダクト工</t>
    <rPh sb="3" eb="4">
      <t>コウ</t>
    </rPh>
    <phoneticPr fontId="2"/>
  </si>
  <si>
    <t>保温工</t>
    <rPh sb="0" eb="2">
      <t>ホオン</t>
    </rPh>
    <rPh sb="2" eb="3">
      <t>コウ</t>
    </rPh>
    <phoneticPr fontId="2"/>
  </si>
  <si>
    <t>建築ﾌﾞﾛｯｸ工</t>
    <rPh sb="0" eb="2">
      <t>ケンチク</t>
    </rPh>
    <rPh sb="7" eb="8">
      <t>コウ</t>
    </rPh>
    <phoneticPr fontId="2"/>
  </si>
  <si>
    <t>設備機械工</t>
    <rPh sb="0" eb="2">
      <t>セツビ</t>
    </rPh>
    <rPh sb="2" eb="4">
      <t>キカイ</t>
    </rPh>
    <rPh sb="4" eb="5">
      <t>コウ</t>
    </rPh>
    <phoneticPr fontId="2"/>
  </si>
  <si>
    <t>交通誘導員A</t>
    <rPh sb="0" eb="2">
      <t>コウツウ</t>
    </rPh>
    <rPh sb="2" eb="5">
      <t>ユウドウイン</t>
    </rPh>
    <phoneticPr fontId="2"/>
  </si>
  <si>
    <t>交通誘導員B</t>
    <rPh sb="0" eb="2">
      <t>コウツウ</t>
    </rPh>
    <rPh sb="2" eb="5">
      <t>ユウドウイン</t>
    </rPh>
    <phoneticPr fontId="2"/>
  </si>
  <si>
    <t>船団長</t>
    <rPh sb="0" eb="2">
      <t>センダン</t>
    </rPh>
    <rPh sb="2" eb="3">
      <t>チョウ</t>
    </rPh>
    <phoneticPr fontId="2"/>
  </si>
  <si>
    <t>運転助手</t>
    <rPh sb="0" eb="2">
      <t>ウンテン</t>
    </rPh>
    <rPh sb="2" eb="4">
      <t>ジョシュ</t>
    </rPh>
    <phoneticPr fontId="2"/>
  </si>
  <si>
    <t>鋼橋製作工</t>
    <rPh sb="0" eb="1">
      <t>コウ</t>
    </rPh>
    <rPh sb="1" eb="2">
      <t>キョウ</t>
    </rPh>
    <rPh sb="2" eb="4">
      <t>セイサク</t>
    </rPh>
    <rPh sb="4" eb="5">
      <t>コウ</t>
    </rPh>
    <phoneticPr fontId="2"/>
  </si>
  <si>
    <t>機械工</t>
    <rPh sb="0" eb="3">
      <t>キカイコウ</t>
    </rPh>
    <phoneticPr fontId="2"/>
  </si>
  <si>
    <t>7</t>
  </si>
  <si>
    <t>9</t>
  </si>
  <si>
    <t>14</t>
  </si>
  <si>
    <t>工事区分・工種・種別・細別</t>
  </si>
  <si>
    <t>規 格 名 称</t>
  </si>
  <si>
    <t>単 位</t>
  </si>
  <si>
    <t>数 量</t>
  </si>
  <si>
    <t>設計価格</t>
  </si>
  <si>
    <t>工事費内訳 比較表</t>
    <rPh sb="0" eb="2">
      <t>コウジ</t>
    </rPh>
    <rPh sb="2" eb="3">
      <t>ヒ</t>
    </rPh>
    <rPh sb="3" eb="5">
      <t>ウチワケ</t>
    </rPh>
    <rPh sb="6" eb="8">
      <t>ヒカク</t>
    </rPh>
    <rPh sb="8" eb="9">
      <t>ヒョウ</t>
    </rPh>
    <phoneticPr fontId="2"/>
  </si>
  <si>
    <t>15</t>
    <phoneticPr fontId="2"/>
  </si>
  <si>
    <t xml:space="preserve">単価採用年月      </t>
    <phoneticPr fontId="2"/>
  </si>
  <si>
    <t xml:space="preserve">発注機関            </t>
    <phoneticPr fontId="2"/>
  </si>
  <si>
    <t xml:space="preserve">工種         </t>
    <phoneticPr fontId="2"/>
  </si>
  <si>
    <t xml:space="preserve">入札方式            </t>
    <phoneticPr fontId="2"/>
  </si>
  <si>
    <t xml:space="preserve">市町村      </t>
    <phoneticPr fontId="2"/>
  </si>
  <si>
    <t>許可番号</t>
  </si>
  <si>
    <t>－</t>
  </si>
  <si>
    <t>企業ランク</t>
  </si>
  <si>
    <t>文字列抜き出し</t>
  </si>
  <si>
    <t>大文字に変換</t>
  </si>
  <si>
    <t>数値コードに変換</t>
  </si>
  <si>
    <t>数値判定</t>
  </si>
  <si>
    <t>数値と英字のチェック結果</t>
  </si>
  <si>
    <t>会社名・番号</t>
  </si>
  <si>
    <t>直接元請負人:1</t>
  </si>
  <si>
    <t>下請負人:2</t>
  </si>
  <si>
    <t>下請負人:3</t>
  </si>
  <si>
    <t>下請負人:4</t>
  </si>
  <si>
    <t>下請負人:5</t>
  </si>
  <si>
    <t>下請負人:6</t>
  </si>
  <si>
    <t>下請負人:7</t>
  </si>
  <si>
    <t>下請負人:8</t>
  </si>
  <si>
    <t>下請負人:9</t>
  </si>
  <si>
    <t>下請負人:10</t>
  </si>
  <si>
    <t>下請負人:11</t>
  </si>
  <si>
    <t>建設業許可番号を入力→</t>
  </si>
  <si>
    <t>許可番号が無い場合は電話番号を入力→</t>
  </si>
  <si>
    <t>配置技術者相当職の年収(円)</t>
  </si>
  <si>
    <t>下請負人の主任技術者相当職の年収</t>
  </si>
  <si>
    <t>現場代理人相当職</t>
  </si>
  <si>
    <t>主任技術者相当職</t>
  </si>
  <si>
    <t>下請負人:12</t>
  </si>
  <si>
    <t>下請負人:13</t>
  </si>
  <si>
    <t>下請負人:14</t>
  </si>
  <si>
    <t>下請負人:15</t>
  </si>
  <si>
    <t>下請負人:16</t>
  </si>
  <si>
    <t>下請負人:17</t>
  </si>
  <si>
    <t>下請負人:18</t>
  </si>
  <si>
    <t>下請負人:19</t>
  </si>
  <si>
    <t>下請負人:20</t>
  </si>
  <si>
    <t>下請負人21</t>
  </si>
  <si>
    <t>所要工期（日間）</t>
  </si>
  <si>
    <t>金 額</t>
  </si>
  <si>
    <t>工事費内訳書</t>
    <rPh sb="0" eb="3">
      <t>コウジヒ</t>
    </rPh>
    <rPh sb="3" eb="5">
      <t>ウチワケ</t>
    </rPh>
    <rPh sb="5" eb="6">
      <t>ショ</t>
    </rPh>
    <phoneticPr fontId="2"/>
  </si>
  <si>
    <t>英字判定</t>
    <phoneticPr fontId="2"/>
  </si>
  <si>
    <r>
      <t>下請負人:1</t>
    </r>
    <r>
      <rPr>
        <sz val="11"/>
        <rFont val="ＭＳ Ｐゴシック"/>
        <family val="3"/>
        <charset val="128"/>
      </rPr>
      <t>2</t>
    </r>
    <phoneticPr fontId="2"/>
  </si>
  <si>
    <r>
      <t>下請負人:1</t>
    </r>
    <r>
      <rPr>
        <sz val="11"/>
        <rFont val="ＭＳ Ｐゴシック"/>
        <family val="3"/>
        <charset val="128"/>
      </rPr>
      <t>3</t>
    </r>
    <phoneticPr fontId="2"/>
  </si>
  <si>
    <r>
      <t>下請負人:1</t>
    </r>
    <r>
      <rPr>
        <sz val="11"/>
        <rFont val="ＭＳ Ｐゴシック"/>
        <family val="3"/>
        <charset val="128"/>
      </rPr>
      <t>4</t>
    </r>
    <phoneticPr fontId="2"/>
  </si>
  <si>
    <r>
      <t>下請負人:1</t>
    </r>
    <r>
      <rPr>
        <sz val="11"/>
        <rFont val="ＭＳ Ｐゴシック"/>
        <family val="3"/>
        <charset val="128"/>
      </rPr>
      <t>5</t>
    </r>
    <phoneticPr fontId="2"/>
  </si>
  <si>
    <r>
      <t>下請負人:1</t>
    </r>
    <r>
      <rPr>
        <sz val="11"/>
        <rFont val="ＭＳ Ｐゴシック"/>
        <family val="3"/>
        <charset val="128"/>
      </rPr>
      <t>6</t>
    </r>
    <phoneticPr fontId="2"/>
  </si>
  <si>
    <r>
      <t>下請負人:1</t>
    </r>
    <r>
      <rPr>
        <sz val="11"/>
        <rFont val="ＭＳ Ｐゴシック"/>
        <family val="3"/>
        <charset val="128"/>
      </rPr>
      <t>7</t>
    </r>
    <phoneticPr fontId="2"/>
  </si>
  <si>
    <r>
      <t>下請負人:1</t>
    </r>
    <r>
      <rPr>
        <sz val="11"/>
        <rFont val="ＭＳ Ｐゴシック"/>
        <family val="3"/>
        <charset val="128"/>
      </rPr>
      <t>8</t>
    </r>
    <phoneticPr fontId="2"/>
  </si>
  <si>
    <r>
      <t>下請負人:1</t>
    </r>
    <r>
      <rPr>
        <sz val="11"/>
        <rFont val="ＭＳ Ｐゴシック"/>
        <family val="3"/>
        <charset val="128"/>
      </rPr>
      <t>9</t>
    </r>
    <phoneticPr fontId="2"/>
  </si>
  <si>
    <r>
      <t>下請負人:</t>
    </r>
    <r>
      <rPr>
        <sz val="11"/>
        <rFont val="ＭＳ Ｐゴシック"/>
        <family val="3"/>
        <charset val="128"/>
      </rPr>
      <t>20</t>
    </r>
    <phoneticPr fontId="2"/>
  </si>
  <si>
    <t>下請負人21</t>
    <phoneticPr fontId="2"/>
  </si>
  <si>
    <t>一般競争入札</t>
    <phoneticPr fontId="2"/>
  </si>
  <si>
    <t>指名競争入札</t>
    <phoneticPr fontId="2"/>
  </si>
  <si>
    <t>随意契約</t>
    <phoneticPr fontId="2"/>
  </si>
  <si>
    <t>基本項目</t>
    <rPh sb="0" eb="2">
      <t>キホン</t>
    </rPh>
    <rPh sb="2" eb="4">
      <t>コウモク</t>
    </rPh>
    <phoneticPr fontId="2"/>
  </si>
  <si>
    <t>値</t>
    <rPh sb="0" eb="1">
      <t>アタイ</t>
    </rPh>
    <phoneticPr fontId="2"/>
  </si>
  <si>
    <t>仙台市</t>
  </si>
  <si>
    <t>名取市</t>
  </si>
  <si>
    <t>岩沼市</t>
  </si>
  <si>
    <t>亘理町</t>
  </si>
  <si>
    <t>山元町</t>
  </si>
  <si>
    <t>大和町</t>
  </si>
  <si>
    <t>大衡村</t>
  </si>
  <si>
    <t>白石市</t>
  </si>
  <si>
    <t>角田市</t>
  </si>
  <si>
    <t>蔵王町</t>
  </si>
  <si>
    <t>七ヶ宿町</t>
  </si>
  <si>
    <t>大河原町</t>
  </si>
  <si>
    <t>村田町</t>
  </si>
  <si>
    <t>柴田町</t>
  </si>
  <si>
    <t>川崎町</t>
  </si>
  <si>
    <t>丸森町</t>
  </si>
  <si>
    <t>塩釜市</t>
  </si>
  <si>
    <t>多賀城市</t>
  </si>
  <si>
    <t>松島町</t>
  </si>
  <si>
    <t>七ヶ浜町</t>
  </si>
  <si>
    <t>利府町</t>
  </si>
  <si>
    <t>大郷町</t>
  </si>
  <si>
    <t>大崎市（旧古川市）</t>
  </si>
  <si>
    <t>加美町（旧中新田町)</t>
  </si>
  <si>
    <t>加美町（旧小野田町）</t>
  </si>
  <si>
    <t>加美町（旧宮崎町）</t>
  </si>
  <si>
    <t>色麻町</t>
  </si>
  <si>
    <t>大崎市（旧松山町）</t>
  </si>
  <si>
    <t>大崎市（旧三本木町）</t>
  </si>
  <si>
    <t>大崎市（旧鹿島台町）</t>
  </si>
  <si>
    <t>大崎市（旧岩出山町）</t>
  </si>
  <si>
    <t>大崎市（旧鳴子町）</t>
  </si>
  <si>
    <t>涌谷町</t>
  </si>
  <si>
    <t>大崎市（旧田尻町）</t>
  </si>
  <si>
    <t>美里町（旧小牛田町）</t>
  </si>
  <si>
    <t>美里町（旧南郷町）</t>
  </si>
  <si>
    <t>鬼首地区（旧鳴子町）</t>
  </si>
  <si>
    <t>栗原市（旧築館町）</t>
  </si>
  <si>
    <t>栗原市（旧若柳町）</t>
  </si>
  <si>
    <t>栗原市（旧栗駒町）</t>
  </si>
  <si>
    <t>栗原市（旧高清水町）</t>
  </si>
  <si>
    <t>栗原市（旧一迫町）</t>
  </si>
  <si>
    <t>栗原市（旧瀬峰町）</t>
  </si>
  <si>
    <t>栗原市（旧鶯沢町）</t>
  </si>
  <si>
    <t>栗原市（旧金成町）</t>
  </si>
  <si>
    <t>栗原市（旧志波姫町）</t>
  </si>
  <si>
    <t>栗原市（旧花山村）</t>
  </si>
  <si>
    <t>石巻市（旧石巻市）</t>
  </si>
  <si>
    <t>石巻市（旧河北町）</t>
  </si>
  <si>
    <t>東松島市（旧矢本町）</t>
  </si>
  <si>
    <t>石巻市（旧雄勝町）</t>
  </si>
  <si>
    <t>石巻市（旧河南町）</t>
  </si>
  <si>
    <t>石巻市（旧桃生町）</t>
  </si>
  <si>
    <t>東松島市（旧鳴瀬町）</t>
  </si>
  <si>
    <t>石巻市（旧北上町）</t>
  </si>
  <si>
    <t>女川町</t>
  </si>
  <si>
    <t>石巻市（旧牡鹿町）</t>
  </si>
  <si>
    <t>登米市（旧迫町）</t>
  </si>
  <si>
    <t>登米市（旧登米町）</t>
  </si>
  <si>
    <t>登米市（旧東和町）</t>
  </si>
  <si>
    <t>登米市（旧中田町）</t>
  </si>
  <si>
    <t>登米市（旧豊里町）</t>
  </si>
  <si>
    <t>登米市（旧米山町）</t>
  </si>
  <si>
    <t>登米市（旧石越町）</t>
  </si>
  <si>
    <t>登米市（旧南方町）</t>
  </si>
  <si>
    <t>登米市（旧津山町）</t>
  </si>
  <si>
    <t>気仙沼市（旧気仙沼市）</t>
  </si>
  <si>
    <t>大島地区（気仙沼市）</t>
  </si>
  <si>
    <t>気仙沼市（旧唐桑町）</t>
  </si>
  <si>
    <t>南三陸町（旧歌津町）</t>
  </si>
  <si>
    <t>南三陸町（旧志津川町）</t>
  </si>
  <si>
    <t>01月</t>
  </si>
  <si>
    <t>02月</t>
  </si>
  <si>
    <t>03月</t>
  </si>
  <si>
    <t>04月</t>
  </si>
  <si>
    <t>05月</t>
  </si>
  <si>
    <t>06月</t>
  </si>
  <si>
    <t>07月</t>
  </si>
  <si>
    <t>08月</t>
  </si>
  <si>
    <t>09月</t>
  </si>
  <si>
    <t>10月</t>
  </si>
  <si>
    <t>11月</t>
  </si>
  <si>
    <t>12月</t>
  </si>
  <si>
    <t>鋼橋製作工</t>
  </si>
  <si>
    <t>河川工事</t>
  </si>
  <si>
    <t>河川・道路構造物工事</t>
  </si>
  <si>
    <t>海岸工事</t>
  </si>
  <si>
    <t>道路改良工事</t>
  </si>
  <si>
    <t>ＰＣ橋工事</t>
  </si>
  <si>
    <t>舗装工事</t>
  </si>
  <si>
    <t>砂防・地すべり等工事</t>
  </si>
  <si>
    <t>鋼橋架設工事</t>
  </si>
  <si>
    <t>公園工事</t>
  </si>
  <si>
    <t>共同溝等工事</t>
  </si>
  <si>
    <t>トンネル工事</t>
  </si>
  <si>
    <t>下水道工事</t>
  </si>
  <si>
    <t>道路維持工事</t>
  </si>
  <si>
    <t>河川維持工事</t>
  </si>
  <si>
    <t>コンクリートダム工事</t>
  </si>
  <si>
    <t>フィルダム工事</t>
  </si>
  <si>
    <t>電気設備工事（道路）</t>
  </si>
  <si>
    <t>電気設備工事（道路以外）</t>
  </si>
  <si>
    <t>機械設備工事</t>
  </si>
  <si>
    <t>河川改修</t>
  </si>
  <si>
    <t>河川維持･修繕</t>
  </si>
  <si>
    <t>海岸整備</t>
  </si>
  <si>
    <t>砂防･地すべり対策</t>
  </si>
  <si>
    <t>道路新設･改築</t>
  </si>
  <si>
    <t>共同溝･電線共同溝</t>
  </si>
  <si>
    <t>道路維持･修繕</t>
  </si>
  <si>
    <t>ﾀﾞﾑ</t>
  </si>
  <si>
    <t>公園緑地整備･改修</t>
  </si>
  <si>
    <t>下水道施設整備</t>
  </si>
  <si>
    <t>電気通信設備</t>
  </si>
  <si>
    <t>港湾整備</t>
  </si>
  <si>
    <t>港湾海岸整備</t>
  </si>
  <si>
    <t>漁港･水産整備</t>
  </si>
  <si>
    <t>漁港海岸整備</t>
  </si>
  <si>
    <t>宮城県下水道</t>
  </si>
  <si>
    <t>宮城県下水道(処理場･ﾎﾟﾝﾌﾟ場)</t>
  </si>
  <si>
    <t>治山事業</t>
  </si>
  <si>
    <t>林道整備</t>
  </si>
  <si>
    <t>水道工事</t>
  </si>
  <si>
    <t>工業用水道工事</t>
  </si>
  <si>
    <t>築堤･護岸</t>
  </si>
  <si>
    <t>浚渫(河川)</t>
  </si>
  <si>
    <t>樋門･樋管</t>
  </si>
  <si>
    <t>水門</t>
  </si>
  <si>
    <t>堰</t>
  </si>
  <si>
    <t>排水機場</t>
  </si>
  <si>
    <t>床止め･床固め</t>
  </si>
  <si>
    <t>河川維持</t>
  </si>
  <si>
    <t>河川修繕</t>
  </si>
  <si>
    <t>堤防･護岸</t>
  </si>
  <si>
    <t>突堤･人工岬</t>
  </si>
  <si>
    <t>海域堤防</t>
  </si>
  <si>
    <t>浚渫(海岸)</t>
  </si>
  <si>
    <t>養浜</t>
  </si>
  <si>
    <t>砂防堰堤</t>
  </si>
  <si>
    <t>流路</t>
  </si>
  <si>
    <t>斜面対策</t>
  </si>
  <si>
    <t>道路改良</t>
  </si>
  <si>
    <t>舗装</t>
  </si>
  <si>
    <t>鋼橋上部</t>
  </si>
  <si>
    <t>ｺﾝｸﾘｰﾄ橋上部</t>
  </si>
  <si>
    <t>橋梁下部</t>
  </si>
  <si>
    <t>ﾄﾝﾈﾙ(NATM)</t>
  </si>
  <si>
    <t>ｺﾝｸﾘｰﾄｼｪｯﾄﾞ</t>
  </si>
  <si>
    <t>鋼製ｼｪｯﾄﾞ</t>
  </si>
  <si>
    <t>地下横断歩道</t>
  </si>
  <si>
    <t>地下駐車場</t>
  </si>
  <si>
    <t>共同溝</t>
  </si>
  <si>
    <t>電線共同溝</t>
  </si>
  <si>
    <t>情報ﾎﾞｯｸｽ</t>
  </si>
  <si>
    <t>道路維持</t>
  </si>
  <si>
    <t>道路修繕</t>
  </si>
  <si>
    <t>雪寒</t>
  </si>
  <si>
    <t>ｺﾝｸﾘｰﾄﾀﾞﾑ</t>
  </si>
  <si>
    <t>ﾌｨﾙﾀﾞﾑ</t>
  </si>
  <si>
    <t>基盤整備</t>
  </si>
  <si>
    <t>植栽</t>
  </si>
  <si>
    <t>施設整備</t>
  </si>
  <si>
    <t>ｸﾞﾗｳﾝﾄﾞ･ｺｰﾄ整備</t>
  </si>
  <si>
    <t>自然育成</t>
  </si>
  <si>
    <t>管路</t>
  </si>
  <si>
    <t>処理場</t>
  </si>
  <si>
    <t>ﾎﾟﾝﾌﾟ場</t>
  </si>
  <si>
    <t>電気設備(機器)</t>
  </si>
  <si>
    <t>電気設備</t>
  </si>
  <si>
    <t>通信設備(機器)</t>
  </si>
  <si>
    <t>工場製作</t>
  </si>
  <si>
    <t>通信設備</t>
  </si>
  <si>
    <t>電子応用設備(機器)</t>
  </si>
  <si>
    <t>電子応用設備</t>
  </si>
  <si>
    <t>航路</t>
  </si>
  <si>
    <t>泊地</t>
  </si>
  <si>
    <t>船だまり</t>
  </si>
  <si>
    <t>防波堤</t>
  </si>
  <si>
    <t>防砂堤</t>
  </si>
  <si>
    <t>導流堤</t>
  </si>
  <si>
    <t>防潮堤</t>
  </si>
  <si>
    <t>護岸</t>
  </si>
  <si>
    <t>岸壁</t>
  </si>
  <si>
    <t>物揚場</t>
  </si>
  <si>
    <t>桟橋</t>
  </si>
  <si>
    <t>係船杭</t>
  </si>
  <si>
    <t>臨港道路</t>
  </si>
  <si>
    <t>堤防</t>
  </si>
  <si>
    <t>突堤</t>
  </si>
  <si>
    <t>離岸堤</t>
  </si>
  <si>
    <t>樋門</t>
  </si>
  <si>
    <t>水(閘)門</t>
  </si>
  <si>
    <t>船揚場工</t>
  </si>
  <si>
    <t>魚礁工</t>
  </si>
  <si>
    <t>処理場･ﾎﾟﾝﾌﾟ場</t>
  </si>
  <si>
    <t>渓間工</t>
  </si>
  <si>
    <t>山腹工</t>
  </si>
  <si>
    <t>防潮工</t>
  </si>
  <si>
    <t>砂丘造成</t>
  </si>
  <si>
    <t>森林造成</t>
  </si>
  <si>
    <t>森林整備</t>
  </si>
  <si>
    <t>管理車(歩)道</t>
  </si>
  <si>
    <t>抑制工</t>
  </si>
  <si>
    <t>抑止工</t>
  </si>
  <si>
    <t>仮設費</t>
  </si>
  <si>
    <t>開設(改築)</t>
  </si>
  <si>
    <t>改良</t>
  </si>
  <si>
    <t>00:大臣</t>
  </si>
  <si>
    <t>01:北海道</t>
  </si>
  <si>
    <t>02:青森県</t>
  </si>
  <si>
    <t>03:岩手県</t>
  </si>
  <si>
    <t>04:宮城県</t>
  </si>
  <si>
    <t>05:秋田県</t>
  </si>
  <si>
    <t>06:山形県</t>
  </si>
  <si>
    <t>07:福島県</t>
  </si>
  <si>
    <t>08:茨城県</t>
  </si>
  <si>
    <t>09:栃木県</t>
  </si>
  <si>
    <t>10:群馬県</t>
  </si>
  <si>
    <t>11:埼玉県</t>
  </si>
  <si>
    <t>12:千葉県</t>
  </si>
  <si>
    <t>13:東京都</t>
  </si>
  <si>
    <t>14:神奈川県</t>
  </si>
  <si>
    <t>15:新潟県</t>
  </si>
  <si>
    <t>16:富山県</t>
  </si>
  <si>
    <t>17:石川県</t>
  </si>
  <si>
    <t>18:福井県</t>
  </si>
  <si>
    <t>19:山梨県</t>
  </si>
  <si>
    <t>20:長野県</t>
  </si>
  <si>
    <t>21:岐阜県</t>
  </si>
  <si>
    <t>22:静岡県</t>
  </si>
  <si>
    <t>23:愛知県</t>
  </si>
  <si>
    <t>24:三重県</t>
  </si>
  <si>
    <t>25:滋賀県</t>
  </si>
  <si>
    <t>26:京都府</t>
  </si>
  <si>
    <t>27:大阪府</t>
  </si>
  <si>
    <t>28:兵庫県</t>
  </si>
  <si>
    <t>29:奈良県</t>
  </si>
  <si>
    <t>30:和歌山県</t>
  </si>
  <si>
    <t>31:鳥取県</t>
  </si>
  <si>
    <t>32:島根県</t>
  </si>
  <si>
    <t>33:岡山県</t>
  </si>
  <si>
    <t>34:広島県</t>
  </si>
  <si>
    <t>35:山口県</t>
  </si>
  <si>
    <t>36:徳島県</t>
  </si>
  <si>
    <t>37:香川県</t>
  </si>
  <si>
    <t>38:愛媛県</t>
  </si>
  <si>
    <t>39:高知県</t>
  </si>
  <si>
    <t>40:福岡県</t>
  </si>
  <si>
    <t>41:佐賀県</t>
  </si>
  <si>
    <t>42:長崎県</t>
  </si>
  <si>
    <t>43:熊本県</t>
  </si>
  <si>
    <t>44:大分県</t>
  </si>
  <si>
    <t>45:宮崎県</t>
  </si>
  <si>
    <t>46:鹿児島県</t>
  </si>
  <si>
    <t>47:沖縄県</t>
  </si>
  <si>
    <t>50:ＪＶ等</t>
  </si>
  <si>
    <t>Ｓ</t>
  </si>
  <si>
    <t>Ａ</t>
  </si>
  <si>
    <t>Ｂ</t>
  </si>
  <si>
    <t>Ｃ</t>
  </si>
  <si>
    <t>現場施工期間（日間）</t>
    <rPh sb="0" eb="2">
      <t>ゲンバ</t>
    </rPh>
    <rPh sb="2" eb="4">
      <t>セコウ</t>
    </rPh>
    <rPh sb="4" eb="6">
      <t>キカン</t>
    </rPh>
    <rPh sb="7" eb="8">
      <t>ヒ</t>
    </rPh>
    <rPh sb="8" eb="9">
      <t>カン</t>
    </rPh>
    <phoneticPr fontId="2"/>
  </si>
  <si>
    <t>現場の施工管理に従事する期間（日間）</t>
    <rPh sb="0" eb="2">
      <t>ゲンバ</t>
    </rPh>
    <rPh sb="3" eb="5">
      <t>セコウ</t>
    </rPh>
    <rPh sb="5" eb="7">
      <t>カンリ</t>
    </rPh>
    <rPh sb="8" eb="10">
      <t>ジュウジ</t>
    </rPh>
    <rPh sb="12" eb="14">
      <t>キカン</t>
    </rPh>
    <rPh sb="15" eb="16">
      <t>ヒ</t>
    </rPh>
    <rPh sb="16" eb="17">
      <t>カン</t>
    </rPh>
    <phoneticPr fontId="2"/>
  </si>
  <si>
    <t xml:space="preserve">工事名      </t>
    <phoneticPr fontId="2"/>
  </si>
  <si>
    <t xml:space="preserve">工事番号    </t>
    <phoneticPr fontId="2"/>
  </si>
  <si>
    <t xml:space="preserve">工種         </t>
    <phoneticPr fontId="2"/>
  </si>
  <si>
    <t xml:space="preserve">市町村      </t>
    <phoneticPr fontId="2"/>
  </si>
  <si>
    <t xml:space="preserve">単価採用年月   </t>
    <phoneticPr fontId="2"/>
  </si>
  <si>
    <t>単価採用年月</t>
    <rPh sb="0" eb="2">
      <t>タンカ</t>
    </rPh>
    <rPh sb="2" eb="4">
      <t>サイヨウ</t>
    </rPh>
    <rPh sb="4" eb="6">
      <t>ネンゲツ</t>
    </rPh>
    <phoneticPr fontId="2"/>
  </si>
  <si>
    <t>判定基準Ⅰ係数</t>
    <rPh sb="0" eb="2">
      <t>ハンテイ</t>
    </rPh>
    <rPh sb="2" eb="4">
      <t>キジュン</t>
    </rPh>
    <rPh sb="5" eb="7">
      <t>ケイスウ</t>
    </rPh>
    <phoneticPr fontId="2"/>
  </si>
  <si>
    <t xml:space="preserve">工事番号    </t>
    <phoneticPr fontId="2"/>
  </si>
  <si>
    <t>判定基準Ⅱａ係数</t>
    <rPh sb="0" eb="2">
      <t>ハンテイ</t>
    </rPh>
    <rPh sb="2" eb="4">
      <t>キジュン</t>
    </rPh>
    <rPh sb="6" eb="8">
      <t>ケイスウ</t>
    </rPh>
    <phoneticPr fontId="2"/>
  </si>
  <si>
    <t>判定基準Ⅱｂ係数</t>
    <rPh sb="0" eb="2">
      <t>ハンテイ</t>
    </rPh>
    <rPh sb="2" eb="4">
      <t>キジュン</t>
    </rPh>
    <rPh sb="6" eb="8">
      <t>ケイスウ</t>
    </rPh>
    <phoneticPr fontId="2"/>
  </si>
  <si>
    <t>判定基準Ⅲ係数</t>
    <rPh sb="0" eb="2">
      <t>ハンテイ</t>
    </rPh>
    <rPh sb="2" eb="4">
      <t>キジュン</t>
    </rPh>
    <rPh sb="5" eb="7">
      <t>ケイスウ</t>
    </rPh>
    <phoneticPr fontId="2"/>
  </si>
  <si>
    <t>純工事費係数</t>
    <rPh sb="0" eb="1">
      <t>ジュン</t>
    </rPh>
    <rPh sb="1" eb="4">
      <t>コウジヒ</t>
    </rPh>
    <rPh sb="4" eb="6">
      <t>ケイスウ</t>
    </rPh>
    <phoneticPr fontId="2"/>
  </si>
  <si>
    <t>現場管理費係数</t>
    <rPh sb="0" eb="2">
      <t>ゲンバ</t>
    </rPh>
    <rPh sb="2" eb="5">
      <t>カンリヒ</t>
    </rPh>
    <rPh sb="5" eb="7">
      <t>ケイスウ</t>
    </rPh>
    <phoneticPr fontId="2"/>
  </si>
  <si>
    <t>一般管理費係数</t>
    <rPh sb="0" eb="2">
      <t>イッパン</t>
    </rPh>
    <rPh sb="2" eb="5">
      <t>カンリヒ</t>
    </rPh>
    <rPh sb="5" eb="7">
      <t>ケイスウ</t>
    </rPh>
    <phoneticPr fontId="2"/>
  </si>
  <si>
    <t>判定基準Ⅰ下限係数</t>
    <rPh sb="0" eb="2">
      <t>ハンテイ</t>
    </rPh>
    <rPh sb="2" eb="4">
      <t>キジュン</t>
    </rPh>
    <rPh sb="5" eb="7">
      <t>カゲン</t>
    </rPh>
    <rPh sb="7" eb="9">
      <t>ケイスウ</t>
    </rPh>
    <phoneticPr fontId="2"/>
  </si>
  <si>
    <t>判定基準Ⅱ係数</t>
    <rPh sb="0" eb="2">
      <t>ハンテイ</t>
    </rPh>
    <rPh sb="2" eb="4">
      <t>キジュン</t>
    </rPh>
    <rPh sb="5" eb="7">
      <t>ケイスウ</t>
    </rPh>
    <phoneticPr fontId="2"/>
  </si>
  <si>
    <t>現場管理費相当額</t>
    <rPh sb="0" eb="2">
      <t>ゲンバ</t>
    </rPh>
    <rPh sb="2" eb="5">
      <t>カンリヒ</t>
    </rPh>
    <rPh sb="5" eb="8">
      <t>ソウトウガク</t>
    </rPh>
    <phoneticPr fontId="2"/>
  </si>
  <si>
    <t>上段:応札率  下段:想定下請応札率</t>
    <phoneticPr fontId="2"/>
  </si>
  <si>
    <r>
      <t>１</t>
    </r>
    <r>
      <rPr>
        <sz val="11"/>
        <rFont val="ＭＳ 明朝"/>
        <family val="1"/>
        <charset val="128"/>
      </rPr>
      <t>　上記の全応札者の資格
　(1)　入札参加登録　　　　　　あり
　(2)　登録業種　　　　　　　　ＯＫ
　(3)　登録等級　　　　　　　　ＯＫ
　(4)　事業所の所在地条件　　　ＯＫ
　(5)　優遇措置(繰上り)条件　　ＯＫ</t>
    </r>
    <phoneticPr fontId="2"/>
  </si>
  <si>
    <t>確認者印</t>
    <phoneticPr fontId="2"/>
  </si>
  <si>
    <r>
      <t>２</t>
    </r>
    <r>
      <rPr>
        <sz val="11"/>
        <rFont val="ＭＳ 明朝"/>
        <family val="1"/>
        <charset val="128"/>
      </rPr>
      <t>　全応札者の工事価格と入札金額が一致している。
また，各費目が応札者の工事費内訳書と一致している。</t>
    </r>
    <phoneticPr fontId="2"/>
  </si>
  <si>
    <r>
      <t>３</t>
    </r>
    <r>
      <rPr>
        <sz val="11"/>
        <rFont val="ＭＳ 明朝"/>
        <family val="1"/>
        <charset val="128"/>
      </rPr>
      <t>　「</t>
    </r>
    <r>
      <rPr>
        <sz val="11"/>
        <color indexed="10"/>
        <rFont val="ＭＳ 明朝"/>
        <family val="1"/>
        <charset val="128"/>
      </rPr>
      <t>⑤のうち下請純工事費計</t>
    </r>
    <r>
      <rPr>
        <sz val="11"/>
        <rFont val="ＭＳ 明朝"/>
        <family val="1"/>
        <charset val="128"/>
      </rPr>
      <t>」が間違いなく入力されている。</t>
    </r>
    <phoneticPr fontId="2"/>
  </si>
  <si>
    <r>
      <t>4</t>
    </r>
    <r>
      <rPr>
        <sz val="11"/>
        <rFont val="ＭＳ 明朝"/>
        <family val="1"/>
        <charset val="128"/>
      </rPr>
      <t>　調査基準価格，失格判断基準額１～４の額が適切に算定されている。</t>
    </r>
    <phoneticPr fontId="2"/>
  </si>
  <si>
    <r>
      <t>5</t>
    </r>
    <r>
      <rPr>
        <sz val="11"/>
        <rFont val="ＭＳ 明朝"/>
        <family val="1"/>
        <charset val="128"/>
      </rPr>
      <t>　失格判断基準額１～４の判定が適切である。</t>
    </r>
    <phoneticPr fontId="2"/>
  </si>
  <si>
    <r>
      <t>6</t>
    </r>
    <r>
      <rPr>
        <sz val="11"/>
        <rFont val="ＭＳ 明朝"/>
        <family val="1"/>
        <charset val="128"/>
      </rPr>
      <t>　総合判定が適切である。</t>
    </r>
    <phoneticPr fontId="2"/>
  </si>
  <si>
    <t>2018年</t>
    <rPh sb="4" eb="5">
      <t>ネン</t>
    </rPh>
    <phoneticPr fontId="2"/>
  </si>
  <si>
    <t>2019年</t>
    <rPh sb="4" eb="5">
      <t>ネン</t>
    </rPh>
    <phoneticPr fontId="2"/>
  </si>
  <si>
    <t>2020年</t>
    <rPh sb="4" eb="5">
      <t>ネン</t>
    </rPh>
    <phoneticPr fontId="2"/>
  </si>
  <si>
    <t>2021年</t>
    <rPh sb="4" eb="5">
      <t>ネン</t>
    </rPh>
    <phoneticPr fontId="2"/>
  </si>
  <si>
    <t>2022年</t>
    <rPh sb="4" eb="5">
      <t>ネン</t>
    </rPh>
    <phoneticPr fontId="2"/>
  </si>
  <si>
    <t>2023年</t>
    <rPh sb="4" eb="5">
      <t>ネン</t>
    </rPh>
    <phoneticPr fontId="2"/>
  </si>
  <si>
    <t>2024年</t>
    <rPh sb="4" eb="5">
      <t>ネン</t>
    </rPh>
    <phoneticPr fontId="2"/>
  </si>
  <si>
    <t>2025年</t>
    <rPh sb="4" eb="5">
      <t>ネン</t>
    </rPh>
    <phoneticPr fontId="2"/>
  </si>
  <si>
    <t>バージョン</t>
    <phoneticPr fontId="2"/>
  </si>
  <si>
    <t>富谷市</t>
  </si>
  <si>
    <t>栗原（山間地域）</t>
  </si>
  <si>
    <t>気仙沼市（旧本吉町）</t>
  </si>
  <si>
    <t>⑩機器間接費</t>
    <rPh sb="1" eb="3">
      <t>キキ</t>
    </rPh>
    <rPh sb="3" eb="5">
      <t>カンセツ</t>
    </rPh>
    <rPh sb="5" eb="6">
      <t>ヒ</t>
    </rPh>
    <phoneticPr fontId="2"/>
  </si>
  <si>
    <t>機器間接費</t>
    <rPh sb="0" eb="2">
      <t>キキ</t>
    </rPh>
    <rPh sb="2" eb="4">
      <t>カンセツ</t>
    </rPh>
    <rPh sb="4" eb="5">
      <t>ヒ</t>
    </rPh>
    <phoneticPr fontId="2"/>
  </si>
  <si>
    <t>⑫工事原価(⑤+⑪-①)</t>
    <rPh sb="1" eb="5">
      <t>コウジゲンカ</t>
    </rPh>
    <phoneticPr fontId="2"/>
  </si>
  <si>
    <t>工事価格(⑫+⑬+①)</t>
    <rPh sb="0" eb="2">
      <t>コウジ</t>
    </rPh>
    <rPh sb="2" eb="4">
      <t>カカク</t>
    </rPh>
    <phoneticPr fontId="2"/>
  </si>
  <si>
    <r>
      <t xml:space="preserve">失格判断基準額1(純工事費相当額）
</t>
    </r>
    <r>
      <rPr>
        <sz val="10"/>
        <color indexed="12"/>
        <rFont val="ＭＳ ゴシック"/>
        <family val="3"/>
        <charset val="128"/>
      </rPr>
      <t>（入札参加者の純工事費相当額
　の平均額×0.95）</t>
    </r>
    <rPh sb="0" eb="2">
      <t>シッカク</t>
    </rPh>
    <rPh sb="2" eb="4">
      <t>ハンダン</t>
    </rPh>
    <rPh sb="4" eb="6">
      <t>キジュン</t>
    </rPh>
    <rPh sb="6" eb="7">
      <t>ガク</t>
    </rPh>
    <rPh sb="9" eb="10">
      <t>ジュン</t>
    </rPh>
    <rPh sb="10" eb="13">
      <t>コウジヒ</t>
    </rPh>
    <rPh sb="13" eb="15">
      <t>ソウトウ</t>
    </rPh>
    <rPh sb="15" eb="16">
      <t>ガク</t>
    </rPh>
    <phoneticPr fontId="2"/>
  </si>
  <si>
    <r>
      <t xml:space="preserve">失格判断基準額3(一般管理費相当額)
</t>
    </r>
    <r>
      <rPr>
        <sz val="10"/>
        <color indexed="12"/>
        <rFont val="ＭＳ ゴシック"/>
        <family val="3"/>
        <charset val="128"/>
      </rPr>
      <t>(設計額の一般管理費×0.6)</t>
    </r>
    <rPh sb="9" eb="11">
      <t>イッパン</t>
    </rPh>
    <rPh sb="14" eb="16">
      <t>ソウトウ</t>
    </rPh>
    <rPh sb="16" eb="17">
      <t>ガク</t>
    </rPh>
    <rPh sb="20" eb="23">
      <t>セッケイガク</t>
    </rPh>
    <rPh sb="24" eb="26">
      <t>イッパン</t>
    </rPh>
    <rPh sb="26" eb="29">
      <t>カンリヒ</t>
    </rPh>
    <phoneticPr fontId="2"/>
  </si>
  <si>
    <r>
      <t xml:space="preserve">失格判断基準額2(現場管理費相当額）
</t>
    </r>
    <r>
      <rPr>
        <sz val="10"/>
        <color indexed="12"/>
        <rFont val="ＭＳ ゴシック"/>
        <family val="3"/>
        <charset val="128"/>
      </rPr>
      <t>(設計額の現場管理費相当額×0.7)</t>
    </r>
    <rPh sb="0" eb="2">
      <t>シッカク</t>
    </rPh>
    <rPh sb="2" eb="4">
      <t>ハンダン</t>
    </rPh>
    <rPh sb="4" eb="6">
      <t>キジュン</t>
    </rPh>
    <rPh sb="6" eb="7">
      <t>ガク</t>
    </rPh>
    <rPh sb="9" eb="11">
      <t>ゲンバ</t>
    </rPh>
    <rPh sb="11" eb="13">
      <t>カンリ</t>
    </rPh>
    <rPh sb="13" eb="14">
      <t>ヒ</t>
    </rPh>
    <rPh sb="14" eb="16">
      <t>ソウトウ</t>
    </rPh>
    <rPh sb="16" eb="17">
      <t>ガク</t>
    </rPh>
    <rPh sb="24" eb="26">
      <t>ゲンバ</t>
    </rPh>
    <rPh sb="29" eb="31">
      <t>ソウトウ</t>
    </rPh>
    <rPh sb="31" eb="32">
      <t>ガク</t>
    </rPh>
    <phoneticPr fontId="2"/>
  </si>
  <si>
    <t>失格判断基準額4（下請応札率）</t>
    <phoneticPr fontId="2"/>
  </si>
  <si>
    <t>調査基準額上限</t>
    <rPh sb="0" eb="2">
      <t>チョウサ</t>
    </rPh>
    <rPh sb="2" eb="4">
      <t>キジュン</t>
    </rPh>
    <rPh sb="4" eb="5">
      <t>ガク</t>
    </rPh>
    <rPh sb="5" eb="7">
      <t>ジョウゲン</t>
    </rPh>
    <phoneticPr fontId="2"/>
  </si>
  <si>
    <t>調査基準額下限</t>
    <rPh sb="0" eb="2">
      <t>チョウサ</t>
    </rPh>
    <rPh sb="2" eb="4">
      <t>キジュン</t>
    </rPh>
    <rPh sb="4" eb="5">
      <t>ガク</t>
    </rPh>
    <rPh sb="5" eb="7">
      <t>カゲン</t>
    </rPh>
    <phoneticPr fontId="2"/>
  </si>
  <si>
    <t>2026年</t>
    <rPh sb="4" eb="5">
      <t>ネン</t>
    </rPh>
    <phoneticPr fontId="2"/>
  </si>
  <si>
    <t>2027年</t>
    <rPh sb="4" eb="5">
      <t>ネン</t>
    </rPh>
    <phoneticPr fontId="2"/>
  </si>
  <si>
    <t>直接工事費係数</t>
    <rPh sb="0" eb="2">
      <t>チョクセツ</t>
    </rPh>
    <rPh sb="2" eb="5">
      <t>コウジヒ</t>
    </rPh>
    <rPh sb="5" eb="7">
      <t>ケイスウ</t>
    </rPh>
    <phoneticPr fontId="2"/>
  </si>
  <si>
    <t>共通仮設費係数</t>
    <rPh sb="0" eb="2">
      <t>キョウツウ</t>
    </rPh>
    <rPh sb="2" eb="4">
      <t>カセツ</t>
    </rPh>
    <rPh sb="4" eb="5">
      <t>ヒ</t>
    </rPh>
    <rPh sb="5" eb="7">
      <t>ケイスウ</t>
    </rPh>
    <phoneticPr fontId="2"/>
  </si>
  <si>
    <t>審査表区分</t>
  </si>
  <si>
    <r>
      <t>３</t>
    </r>
    <r>
      <rPr>
        <sz val="11"/>
        <rFont val="ＭＳ 明朝"/>
        <family val="1"/>
        <charset val="128"/>
      </rPr>
      <t>　「</t>
    </r>
    <r>
      <rPr>
        <sz val="11"/>
        <color indexed="10"/>
        <rFont val="ＭＳ 明朝"/>
        <family val="1"/>
        <charset val="128"/>
      </rPr>
      <t>⑤のうち下請純工事費計</t>
    </r>
    <r>
      <rPr>
        <sz val="11"/>
        <rFont val="ＭＳ 明朝"/>
        <family val="1"/>
        <charset val="128"/>
      </rPr>
      <t>」が間違いなく入力されている。
落札候補者のみ確認</t>
    </r>
    <phoneticPr fontId="2"/>
  </si>
  <si>
    <r>
      <t>4</t>
    </r>
    <r>
      <rPr>
        <sz val="11"/>
        <rFont val="ＭＳ 明朝"/>
        <family val="1"/>
        <charset val="128"/>
      </rPr>
      <t>　調査基準価格，失格判断基準額１～４の額が適切に算定されている。
失格判断基準額４については、落札候補者のみ確認</t>
    </r>
    <phoneticPr fontId="2"/>
  </si>
  <si>
    <r>
      <t>5</t>
    </r>
    <r>
      <rPr>
        <sz val="11"/>
        <rFont val="ＭＳ 明朝"/>
        <family val="1"/>
        <charset val="128"/>
      </rPr>
      <t>　失格判断基準額１～４の判定が適切である。
失格判断基準額４については、落札候補者のみ確認</t>
    </r>
    <phoneticPr fontId="2"/>
  </si>
  <si>
    <t>失格判断基準額４(元下) 未満?※</t>
    <rPh sb="9" eb="10">
      <t>モト</t>
    </rPh>
    <rPh sb="10" eb="11">
      <t>シタ</t>
    </rPh>
    <phoneticPr fontId="2"/>
  </si>
  <si>
    <t>※落札候補者のみ確認</t>
  </si>
  <si>
    <t>―</t>
  </si>
  <si>
    <t>バージョン2</t>
    <phoneticPr fontId="2"/>
  </si>
  <si>
    <t>R7.4.1</t>
    <phoneticPr fontId="2"/>
  </si>
  <si>
    <t>2028年</t>
    <rPh sb="4" eb="5">
      <t>ネン</t>
    </rPh>
    <phoneticPr fontId="2"/>
  </si>
  <si>
    <t>2029年</t>
    <rPh sb="4" eb="5">
      <t>ネン</t>
    </rPh>
    <phoneticPr fontId="2"/>
  </si>
  <si>
    <t>2030年</t>
    <rPh sb="4" eb="5">
      <t>ネン</t>
    </rPh>
    <phoneticPr fontId="2"/>
  </si>
  <si>
    <t>1.1</t>
    <phoneticPr fontId="2"/>
  </si>
  <si>
    <t>設計書ファイル読み込み処理中。</t>
    <phoneticPr fontId="2"/>
  </si>
  <si>
    <t xml:space="preserve">    道路修繕</t>
  </si>
  <si>
    <t>式</t>
  </si>
  <si>
    <t xml:space="preserve">        舗装工</t>
  </si>
  <si>
    <t>土工部松島大郷IC～鳴瀬奥松島IC(下り線)</t>
  </si>
  <si>
    <t xml:space="preserve">            路面切削工</t>
  </si>
  <si>
    <t xml:space="preserve">                路面切削</t>
  </si>
  <si>
    <t>施工区分･平均切削深さ:全面切削6cmを超え12cm以下,段差すりつけ撤去作業:無し</t>
  </si>
  <si>
    <t>m2</t>
  </si>
  <si>
    <t xml:space="preserve">                殻運搬(路面切削)</t>
  </si>
  <si>
    <t>殻種別:ｱｽﾌｧﾙﾄ殻</t>
  </si>
  <si>
    <t>m3</t>
  </si>
  <si>
    <t xml:space="preserve">                殻処分</t>
  </si>
  <si>
    <t xml:space="preserve">            ｵｰﾊﾞｰﾚｲ工</t>
  </si>
  <si>
    <t xml:space="preserve">                クラック処理（シート張）</t>
  </si>
  <si>
    <t>W=0.5m</t>
  </si>
  <si>
    <t>m</t>
  </si>
  <si>
    <t>W=1.0m</t>
  </si>
  <si>
    <t xml:space="preserve">                基層(車道･路肩)</t>
  </si>
  <si>
    <t>半たわみ性舗装,開粒度As(13)+浸透用ｾﾒﾝﾄﾐﾙｸ,舗装厚:50mm</t>
  </si>
  <si>
    <t xml:space="preserve">                基層(車道･路肩部)</t>
  </si>
  <si>
    <t>材料種類:改質As 密粒II型(20)DS3000,舗装厚:50mm,平均幅員:3.0m超</t>
  </si>
  <si>
    <t xml:space="preserve">                表層(車道･路肩)</t>
  </si>
  <si>
    <t xml:space="preserve">                表層（車道･路肩部）</t>
  </si>
  <si>
    <t>ﾎﾟｰﾗｽｱｽﾌｧﾙﾄ混合物(13),舗装厚:50mm</t>
  </si>
  <si>
    <t xml:space="preserve">        区画線工</t>
  </si>
  <si>
    <t xml:space="preserve">            区画線工</t>
  </si>
  <si>
    <t xml:space="preserve">                溶融式区画線</t>
  </si>
  <si>
    <t>施工方法区分:溶融式手動,規格･仕様区分:実線 20cm,塗布厚:厚1.0mm,排水性舗装:有り</t>
  </si>
  <si>
    <t>施工方法区分:溶融式手動,規格･仕様区分:破線 15cm,塗布厚:厚1.0mm,排水性舗装:有り</t>
  </si>
  <si>
    <t>施工方法区分:溶融式手動,規格･仕様区分:実線 20cm,塗布厚:厚1.0mm,排水性舗装:無し</t>
  </si>
  <si>
    <t>施工方法区分:溶融式手動,規格･仕様区分:破線 15cm,塗布厚:厚1.0mm,排水性舗装:無し</t>
  </si>
  <si>
    <t xml:space="preserve">                高視認性区画線</t>
  </si>
  <si>
    <t>施工方法区分:ﾘﾌﾞ式(溶融式),規格･仕様区分:実線 20cm,排水性舗装：有り</t>
  </si>
  <si>
    <t>施工方法区分:ﾘﾌﾞ式(溶融式),規格･仕様区分:実線 20cm</t>
  </si>
  <si>
    <t>橋梁部(1) 　　　　　　　                    天神大橋(下り線)</t>
  </si>
  <si>
    <t xml:space="preserve">                表層(車道･路肩部)</t>
  </si>
  <si>
    <t>材料種類:各種(2.30以上2.40t/m3未満),材料規格:密粒ｱｽｺﾝ　改質Ⅱ型(13),舗装厚:40mm,平均幅員:3.0m超</t>
  </si>
  <si>
    <t>橋梁部(1)天神大橋(下り線)</t>
  </si>
  <si>
    <t>施工方法区分:ﾘﾌﾞ式(溶融式),規格･仕様区分:実線 20cm,排水性舗装：無し</t>
  </si>
  <si>
    <t>橋梁部(2)高城川新橋(下り線)</t>
  </si>
  <si>
    <t>施工区分･平均切削深さ:全面切削6cm以下,段差すりつけ撤去作業:無し</t>
  </si>
  <si>
    <t>橋梁部(3)根廻橋(下り線)</t>
  </si>
  <si>
    <t>橋梁部(4)前沢橋(下り線)</t>
  </si>
  <si>
    <t xml:space="preserve">        仮設工</t>
  </si>
  <si>
    <t xml:space="preserve">            交通管理工</t>
  </si>
  <si>
    <t xml:space="preserve">                交通誘導警備員</t>
  </si>
  <si>
    <t>A（昼間）本線部</t>
  </si>
  <si>
    <t>B（昼間）本線部</t>
  </si>
  <si>
    <t xml:space="preserve">            有料道路料金</t>
  </si>
  <si>
    <t xml:space="preserve">                有料道路料金</t>
  </si>
  <si>
    <t>本線部　下り線</t>
  </si>
  <si>
    <t xml:space="preserve">    直接工事費</t>
  </si>
  <si>
    <t xml:space="preserve">    共通仮設</t>
  </si>
  <si>
    <t xml:space="preserve">        共通仮設費</t>
  </si>
  <si>
    <t xml:space="preserve">            運搬費</t>
  </si>
  <si>
    <t xml:space="preserve">                建設機械運搬費</t>
  </si>
  <si>
    <t>本線部</t>
  </si>
  <si>
    <t>台</t>
  </si>
  <si>
    <t xml:space="preserve">            技術管理費</t>
  </si>
  <si>
    <t xml:space="preserve">                現場技術業務費</t>
  </si>
  <si>
    <t xml:space="preserve">            現場環境改善費</t>
  </si>
  <si>
    <t xml:space="preserve">                現場環境改善費（率計上）</t>
  </si>
  <si>
    <t xml:space="preserve">        共通仮設費(率計上)</t>
  </si>
  <si>
    <t xml:space="preserve">    純工事費</t>
  </si>
  <si>
    <t xml:space="preserve">        現場管理費</t>
  </si>
  <si>
    <t xml:space="preserve">    工事原価</t>
  </si>
  <si>
    <t xml:space="preserve">    工事価格</t>
  </si>
  <si>
    <t xml:space="preserve">    消費税相当額</t>
  </si>
  <si>
    <t xml:space="preserve">    工事費</t>
  </si>
  <si>
    <t>　　（内容説明）</t>
  </si>
  <si>
    <t xml:space="preserve">            準備費</t>
  </si>
  <si>
    <t xml:space="preserve">            安全費</t>
  </si>
  <si>
    <t xml:space="preserve">            営繕費</t>
  </si>
  <si>
    <t xml:space="preserve">            労務管理費</t>
  </si>
  <si>
    <t xml:space="preserve">            安全訓練等に要する費用</t>
  </si>
  <si>
    <t xml:space="preserve">            租税公課</t>
  </si>
  <si>
    <t xml:space="preserve">            保険料</t>
  </si>
  <si>
    <t xml:space="preserve">            従業員給料</t>
  </si>
  <si>
    <t xml:space="preserve">            退職金</t>
  </si>
  <si>
    <t xml:space="preserve">            法定福利費</t>
  </si>
  <si>
    <t xml:space="preserve">            福利厚生費・通信費・交通費等</t>
  </si>
  <si>
    <t xml:space="preserve">            外注経費</t>
  </si>
  <si>
    <t xml:space="preserve">            工事登録費</t>
  </si>
  <si>
    <t xml:space="preserve">          一般管理費</t>
    <phoneticPr fontId="2"/>
  </si>
  <si>
    <t>式</t>
    <phoneticPr fontId="2"/>
  </si>
  <si>
    <t>工事価格（合計）</t>
  </si>
  <si>
    <t>消費税相当額（合計）</t>
  </si>
  <si>
    <t>工事費（合計）</t>
  </si>
  <si>
    <t>入札金額→</t>
  </si>
  <si>
    <t>令和8年度　仙松維第1号</t>
    <rPh sb="0" eb="2">
      <t>レイワ</t>
    </rPh>
    <rPh sb="3" eb="5">
      <t>ネンド</t>
    </rPh>
    <rPh sb="6" eb="8">
      <t>センマツ</t>
    </rPh>
    <rPh sb="8" eb="9">
      <t>イ</t>
    </rPh>
    <rPh sb="9" eb="10">
      <t>ダイ</t>
    </rPh>
    <rPh sb="11" eb="12">
      <t>ゴウ</t>
    </rPh>
    <phoneticPr fontId="2"/>
  </si>
  <si>
    <t>仙台松島道路　舗装修繕工事</t>
    <rPh sb="0" eb="2">
      <t>センダイ</t>
    </rPh>
    <rPh sb="2" eb="4">
      <t>マツシマ</t>
    </rPh>
    <rPh sb="4" eb="6">
      <t>ドウロ</t>
    </rPh>
    <rPh sb="7" eb="9">
      <t>ホソウ</t>
    </rPh>
    <rPh sb="9" eb="11">
      <t>シュウゼン</t>
    </rPh>
    <rPh sb="11" eb="13">
      <t>コウジ</t>
    </rPh>
    <phoneticPr fontId="2"/>
  </si>
  <si>
    <t>工事名      仙台松島道路　舗装修繕工事</t>
    <phoneticPr fontId="2"/>
  </si>
  <si>
    <t>工事番号    令和8年度　仙松維第1号</t>
    <phoneticPr fontId="2"/>
  </si>
  <si>
    <t>工種         舗装工事</t>
    <phoneticPr fontId="2"/>
  </si>
  <si>
    <t>市町村      松島町</t>
    <phoneticPr fontId="2"/>
  </si>
  <si>
    <t>単価採用年月   2026年04月</t>
    <phoneticPr fontId="2"/>
  </si>
  <si>
    <t>道路維持･修繕</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</si>
</sst>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00;[Red]\-#,##0.000"/>
    <numFmt numFmtId="177" formatCode="0.000%"/>
    <numFmt numFmtId="178" formatCode="0.0%"/>
    <numFmt numFmtId="179" formatCode="\(0.0%\)"/>
    <numFmt numFmtId="180" formatCode="\(&quot;設&quot;&quot;計&quot;&quot;価格&quot;&quot;に&quot;&quot;対&quot;&quot;す&quot;&quot;る&quot;&quot;比&quot;&quot;率&quot;\=\ 0.0%\)"/>
    <numFmt numFmtId="181" formatCode="#,##0_);[Red]\(#,##0\)"/>
    <numFmt numFmtId="182" formatCode="00"/>
    <numFmt numFmtId="183" formatCode="00\-000000"/>
    <numFmt numFmtId="184" formatCode="0##0\-0##0\-0000"/>
    <numFmt numFmtId="185" formatCode="0_ ;[Red]\-0\ "/>
    <numFmt numFmtId="186" formatCode="0.0000_ ;[Red]\-0.0000\ "/>
  </numFmts>
  <fonts count="57">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12"/>
      <name val="ＭＳ ゴシック"/>
      <family val="3"/>
      <charset val="128"/>
    </font>
    <font>
      <sz val="10"/>
      <name val="ＭＳ 明朝"/>
      <family val="1"/>
      <charset val="128"/>
    </font>
    <font>
      <sz val="10"/>
      <color indexed="10"/>
      <name val="ＭＳ 明朝"/>
      <family val="1"/>
      <charset val="128"/>
    </font>
    <font>
      <sz val="11"/>
      <color indexed="10"/>
      <name val="ＭＳ 明朝"/>
      <family val="1"/>
      <charset val="128"/>
    </font>
    <font>
      <sz val="11"/>
      <name val="ＭＳ ゴシック"/>
      <family val="3"/>
      <charset val="128"/>
    </font>
    <font>
      <sz val="10"/>
      <color indexed="12"/>
      <name val="ＭＳ 明朝"/>
      <family val="1"/>
      <charset val="128"/>
    </font>
    <font>
      <sz val="9"/>
      <color indexed="12"/>
      <name val="ＭＳ 明朝"/>
      <family val="1"/>
      <charset val="128"/>
    </font>
    <font>
      <sz val="9"/>
      <name val="ＭＳ 明朝"/>
      <family val="1"/>
      <charset val="128"/>
    </font>
    <font>
      <sz val="10"/>
      <name val="ＭＳ ゴシック"/>
      <family val="3"/>
      <charset val="128"/>
    </font>
    <font>
      <sz val="10"/>
      <color indexed="12"/>
      <name val="ＭＳ ゴシック"/>
      <family val="3"/>
      <charset val="128"/>
    </font>
    <font>
      <sz val="10"/>
      <color indexed="12"/>
      <name val="ＭＳ Ｐゴシック"/>
      <family val="3"/>
      <charset val="128"/>
    </font>
    <font>
      <b/>
      <i/>
      <sz val="11"/>
      <name val="ＭＳ 明朝"/>
      <family val="1"/>
      <charset val="128"/>
    </font>
    <font>
      <sz val="11"/>
      <color indexed="8"/>
      <name val="ＭＳ Ｐゴシック"/>
      <family val="3"/>
      <charset val="128"/>
    </font>
    <font>
      <sz val="11"/>
      <color indexed="9"/>
      <name val="ＭＳ Ｐゴシック"/>
      <family val="3"/>
      <charset val="128"/>
    </font>
    <font>
      <b/>
      <sz val="18"/>
      <color indexed="62"/>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21"/>
      <name val="ＭＳ Ｐゴシック"/>
      <family val="3"/>
      <charset val="128"/>
    </font>
    <font>
      <sz val="36"/>
      <color indexed="9"/>
      <name val="ＭＳ Ｐゴシック"/>
      <family val="3"/>
      <charset val="128"/>
    </font>
    <font>
      <sz val="16"/>
      <color indexed="43"/>
      <name val="ＭＳ Ｐゴシック"/>
      <family val="3"/>
      <charset val="128"/>
    </font>
    <font>
      <sz val="11"/>
      <color indexed="42"/>
      <name val="ＭＳ Ｐゴシック"/>
      <family val="3"/>
      <charset val="128"/>
    </font>
    <font>
      <sz val="20"/>
      <name val="ＭＳ Ｐゴシック"/>
      <family val="3"/>
      <charset val="128"/>
    </font>
    <font>
      <b/>
      <sz val="16"/>
      <color indexed="12"/>
      <name val="ＭＳ Ｐゴシック"/>
      <family val="3"/>
      <charset val="128"/>
    </font>
    <font>
      <sz val="14"/>
      <color indexed="10"/>
      <name val="ＭＳ Ｐゴシック"/>
      <family val="3"/>
      <charset val="128"/>
    </font>
    <font>
      <b/>
      <sz val="14"/>
      <name val="ＭＳ Ｐゴシック"/>
      <family val="3"/>
      <charset val="128"/>
    </font>
    <font>
      <b/>
      <i/>
      <sz val="14"/>
      <name val="ＭＳ Ｐゴシック"/>
      <family val="3"/>
      <charset val="128"/>
    </font>
    <font>
      <b/>
      <sz val="11"/>
      <name val="ＭＳ Ｐゴシック"/>
      <family val="3"/>
      <charset val="128"/>
    </font>
    <font>
      <b/>
      <u/>
      <sz val="11"/>
      <name val="ＭＳ Ｐゴシック"/>
      <family val="3"/>
      <charset val="128"/>
    </font>
    <font>
      <sz val="10"/>
      <name val="ＭＳ Ｐゴシック"/>
      <family val="3"/>
      <charset val="128"/>
    </font>
    <font>
      <u/>
      <sz val="11"/>
      <name val="ＭＳ Ｐゴシック"/>
      <family val="3"/>
      <charset val="128"/>
    </font>
    <font>
      <sz val="9"/>
      <name val="ＭＳ Ｐゴシック"/>
      <family val="3"/>
      <charset val="128"/>
    </font>
    <font>
      <sz val="8"/>
      <name val="ＭＳ Ｐゴシック"/>
      <family val="3"/>
      <charset val="128"/>
    </font>
    <font>
      <sz val="8"/>
      <color indexed="9"/>
      <name val="ＭＳ Ｐゴシック"/>
      <family val="3"/>
      <charset val="128"/>
    </font>
    <font>
      <b/>
      <sz val="11"/>
      <color indexed="10"/>
      <name val="ＭＳ Ｐゴシック"/>
      <family val="3"/>
      <charset val="128"/>
    </font>
    <font>
      <sz val="9"/>
      <color indexed="81"/>
      <name val="ＭＳ Ｐゴシック"/>
      <family val="3"/>
      <charset val="128"/>
    </font>
    <font>
      <b/>
      <sz val="16"/>
      <color rgb="FF000000"/>
      <name val="ＭＳ Ｐゴシック"/>
      <family val="3"/>
      <charset val="128"/>
    </font>
    <font>
      <sz val="9"/>
      <color rgb="FF000000"/>
      <name val="Meiryo UI"/>
      <family val="3"/>
      <charset val="128"/>
    </font>
    <font>
      <b/>
      <sz val="11"/>
      <color rgb="FFFF0000"/>
      <name val="ＭＳ 明朝"/>
      <family val="1"/>
      <charset val="128"/>
    </font>
    <font>
      <sz val="11"/>
      <color theme="1"/>
      <name val="ＭＳ ゴシック"/>
      <family val="3"/>
      <charset val="128"/>
    </font>
    <font>
      <sz val="9"/>
      <color indexed="81"/>
      <name val="MS P ゴシック"/>
      <family val="3"/>
      <charset val="128"/>
    </font>
  </fonts>
  <fills count="43">
    <fill>
      <patternFill patternType="none"/>
    </fill>
    <fill>
      <patternFill patternType="gray125"/>
    </fill>
    <fill>
      <patternFill patternType="solid">
        <fgColor indexed="9"/>
      </patternFill>
    </fill>
    <fill>
      <patternFill patternType="solid">
        <fgColor indexed="26"/>
      </patternFill>
    </fill>
    <fill>
      <patternFill patternType="solid">
        <fgColor indexed="39"/>
      </patternFill>
    </fill>
    <fill>
      <patternFill patternType="solid">
        <fgColor indexed="41"/>
      </patternFill>
    </fill>
    <fill>
      <patternFill patternType="solid">
        <fgColor indexed="27"/>
      </patternFill>
    </fill>
    <fill>
      <patternFill patternType="solid">
        <fgColor indexed="22"/>
      </patternFill>
    </fill>
    <fill>
      <patternFill patternType="solid">
        <fgColor indexed="24"/>
      </patternFill>
    </fill>
    <fill>
      <patternFill patternType="solid">
        <fgColor indexed="43"/>
      </patternFill>
    </fill>
    <fill>
      <patternFill patternType="solid">
        <fgColor indexed="44"/>
      </patternFill>
    </fill>
    <fill>
      <patternFill patternType="solid">
        <fgColor indexed="47"/>
      </patternFill>
    </fill>
    <fill>
      <patternFill patternType="solid">
        <fgColor indexed="49"/>
      </patternFill>
    </fill>
    <fill>
      <patternFill patternType="solid">
        <fgColor indexed="37"/>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5"/>
      </patternFill>
    </fill>
    <fill>
      <patternFill patternType="solid">
        <fgColor indexed="29"/>
      </patternFill>
    </fill>
    <fill>
      <patternFill patternType="solid">
        <fgColor indexed="43"/>
        <bgColor indexed="64"/>
      </patternFill>
    </fill>
    <fill>
      <patternFill patternType="solid">
        <fgColor indexed="42"/>
        <bgColor indexed="64"/>
      </patternFill>
    </fill>
    <fill>
      <patternFill patternType="solid">
        <fgColor indexed="22"/>
        <bgColor indexed="64"/>
      </patternFill>
    </fill>
    <fill>
      <patternFill patternType="solid">
        <fgColor indexed="13"/>
        <bgColor indexed="64"/>
      </patternFill>
    </fill>
    <fill>
      <patternFill patternType="solid">
        <fgColor indexed="17"/>
        <bgColor indexed="64"/>
      </patternFill>
    </fill>
    <fill>
      <patternFill patternType="solid">
        <fgColor indexed="9"/>
        <bgColor indexed="64"/>
      </patternFill>
    </fill>
    <fill>
      <patternFill patternType="solid">
        <fgColor indexed="33"/>
        <bgColor indexed="64"/>
      </patternFill>
    </fill>
    <fill>
      <patternFill patternType="solid">
        <fgColor indexed="38"/>
        <bgColor indexed="64"/>
      </patternFill>
    </fill>
    <fill>
      <patternFill patternType="solid">
        <fgColor indexed="36"/>
        <bgColor indexed="64"/>
      </patternFill>
    </fill>
    <fill>
      <patternFill patternType="solid">
        <fgColor indexed="32"/>
        <bgColor indexed="64"/>
      </patternFill>
    </fill>
    <fill>
      <patternFill patternType="solid">
        <fgColor indexed="34"/>
        <bgColor indexed="64"/>
      </patternFill>
    </fill>
    <fill>
      <patternFill patternType="solid">
        <fgColor indexed="35"/>
        <bgColor indexed="64"/>
      </patternFill>
    </fill>
    <fill>
      <patternFill patternType="solid">
        <fgColor indexed="37"/>
        <bgColor indexed="64"/>
      </patternFill>
    </fill>
    <fill>
      <patternFill patternType="solid">
        <fgColor indexed="39"/>
        <bgColor indexed="64"/>
      </patternFill>
    </fill>
    <fill>
      <patternFill patternType="solid">
        <fgColor indexed="28"/>
        <bgColor indexed="64"/>
      </patternFill>
    </fill>
    <fill>
      <patternFill patternType="solid">
        <fgColor indexed="29"/>
        <bgColor indexed="64"/>
      </patternFill>
    </fill>
    <fill>
      <patternFill patternType="solid">
        <fgColor indexed="30"/>
        <bgColor indexed="64"/>
      </patternFill>
    </fill>
    <fill>
      <patternFill patternType="solid">
        <fgColor indexed="31"/>
        <bgColor indexed="64"/>
      </patternFill>
    </fill>
    <fill>
      <patternFill patternType="solid">
        <fgColor indexed="41"/>
        <bgColor indexed="64"/>
      </patternFill>
    </fill>
    <fill>
      <patternFill patternType="solid">
        <fgColor indexed="52"/>
        <bgColor indexed="64"/>
      </patternFill>
    </fill>
    <fill>
      <patternFill patternType="solid">
        <fgColor indexed="14"/>
        <bgColor indexed="64"/>
      </patternFill>
    </fill>
    <fill>
      <patternFill patternType="solid">
        <fgColor indexed="65"/>
        <bgColor indexed="64"/>
      </patternFill>
    </fill>
  </fills>
  <borders count="6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double">
        <color indexed="64"/>
      </right>
      <top style="thin">
        <color indexed="64"/>
      </top>
      <bottom style="thin">
        <color indexed="64"/>
      </bottom>
      <diagonal/>
    </border>
    <border>
      <left style="dashed">
        <color indexed="64"/>
      </left>
      <right style="dotted">
        <color indexed="64"/>
      </right>
      <top style="dashed">
        <color indexed="64"/>
      </top>
      <bottom style="dotted">
        <color indexed="64"/>
      </bottom>
      <diagonal/>
    </border>
    <border>
      <left style="dotted">
        <color indexed="64"/>
      </left>
      <right style="dotted">
        <color indexed="64"/>
      </right>
      <top style="dashed">
        <color indexed="64"/>
      </top>
      <bottom style="dotted">
        <color indexed="64"/>
      </bottom>
      <diagonal/>
    </border>
    <border>
      <left style="dotted">
        <color indexed="64"/>
      </left>
      <right style="dashed">
        <color indexed="64"/>
      </right>
      <top style="dashed">
        <color indexed="64"/>
      </top>
      <bottom style="dotted">
        <color indexed="64"/>
      </bottom>
      <diagonal/>
    </border>
    <border>
      <left style="dashed">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dashed">
        <color indexed="64"/>
      </right>
      <top style="dotted">
        <color indexed="64"/>
      </top>
      <bottom style="dotted">
        <color indexed="64"/>
      </bottom>
      <diagonal/>
    </border>
    <border>
      <left style="dotted">
        <color indexed="64"/>
      </left>
      <right style="dotted">
        <color indexed="64"/>
      </right>
      <top style="dotted">
        <color indexed="64"/>
      </top>
      <bottom style="dashed">
        <color indexed="64"/>
      </bottom>
      <diagonal/>
    </border>
    <border>
      <left style="dotted">
        <color indexed="64"/>
      </left>
      <right style="dashed">
        <color indexed="64"/>
      </right>
      <top style="dotted">
        <color indexed="64"/>
      </top>
      <bottom style="dashed">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double">
        <color indexed="64"/>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right style="double">
        <color indexed="64"/>
      </right>
      <top style="double">
        <color indexed="64"/>
      </top>
      <bottom style="double">
        <color indexed="64"/>
      </bottom>
      <diagonal/>
    </border>
    <border>
      <left/>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dashed">
        <color indexed="64"/>
      </left>
      <right style="dotted">
        <color indexed="64"/>
      </right>
      <top style="dotted">
        <color indexed="64"/>
      </top>
      <bottom style="dashed">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style="thin">
        <color indexed="8"/>
      </left>
      <right style="thin">
        <color indexed="8"/>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right/>
      <top style="medium">
        <color indexed="23"/>
      </top>
      <bottom style="thin">
        <color indexed="22"/>
      </bottom>
      <diagonal/>
    </border>
    <border>
      <left/>
      <right style="thin">
        <color indexed="22"/>
      </right>
      <top style="medium">
        <color indexed="23"/>
      </top>
      <bottom style="thin">
        <color indexed="22"/>
      </bottom>
      <diagonal/>
    </border>
    <border>
      <left style="medium">
        <color indexed="23"/>
      </left>
      <right/>
      <top style="medium">
        <color indexed="23"/>
      </top>
      <bottom style="thin">
        <color indexed="22"/>
      </bottom>
      <diagonal/>
    </border>
  </borders>
  <cellStyleXfs count="46">
    <xf numFmtId="0" fontId="0" fillId="0" borderId="0"/>
    <xf numFmtId="0" fontId="17" fillId="2" borderId="0" applyNumberFormat="0" applyBorder="0" applyAlignment="0" applyProtection="0">
      <alignment vertical="center"/>
    </xf>
    <xf numFmtId="0" fontId="17" fillId="3" borderId="0" applyNumberFormat="0" applyBorder="0" applyAlignment="0" applyProtection="0">
      <alignment vertical="center"/>
    </xf>
    <xf numFmtId="0" fontId="17" fillId="4" borderId="0" applyNumberFormat="0" applyBorder="0" applyAlignment="0" applyProtection="0">
      <alignment vertical="center"/>
    </xf>
    <xf numFmtId="0" fontId="17" fillId="2" borderId="0" applyNumberFormat="0" applyBorder="0" applyAlignment="0" applyProtection="0">
      <alignment vertical="center"/>
    </xf>
    <xf numFmtId="0" fontId="17" fillId="5" borderId="0" applyNumberFormat="0" applyBorder="0" applyAlignment="0" applyProtection="0">
      <alignment vertical="center"/>
    </xf>
    <xf numFmtId="0" fontId="17" fillId="6" borderId="0" applyNumberFormat="0" applyBorder="0" applyAlignment="0" applyProtection="0">
      <alignment vertical="center"/>
    </xf>
    <xf numFmtId="0" fontId="17" fillId="7" borderId="0" applyNumberFormat="0" applyBorder="0" applyAlignment="0" applyProtection="0">
      <alignment vertical="center"/>
    </xf>
    <xf numFmtId="0" fontId="17" fillId="8" borderId="0" applyNumberFormat="0" applyBorder="0" applyAlignment="0" applyProtection="0">
      <alignment vertical="center"/>
    </xf>
    <xf numFmtId="0" fontId="17" fillId="9" borderId="0" applyNumberFormat="0" applyBorder="0" applyAlignment="0" applyProtection="0">
      <alignment vertical="center"/>
    </xf>
    <xf numFmtId="0" fontId="17" fillId="7"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8" fillId="12" borderId="0" applyNumberFormat="0" applyBorder="0" applyAlignment="0" applyProtection="0">
      <alignment vertical="center"/>
    </xf>
    <xf numFmtId="0" fontId="18" fillId="8" borderId="0" applyNumberFormat="0" applyBorder="0" applyAlignment="0" applyProtection="0">
      <alignment vertical="center"/>
    </xf>
    <xf numFmtId="0" fontId="18" fillId="13" borderId="0" applyNumberFormat="0" applyBorder="0" applyAlignment="0" applyProtection="0">
      <alignment vertical="center"/>
    </xf>
    <xf numFmtId="0" fontId="18" fillId="7" borderId="0" applyNumberFormat="0" applyBorder="0" applyAlignment="0" applyProtection="0">
      <alignment vertical="center"/>
    </xf>
    <xf numFmtId="0" fontId="18" fillId="12"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0" fontId="18" fillId="16" borderId="0" applyNumberFormat="0" applyBorder="0" applyAlignment="0" applyProtection="0">
      <alignment vertical="center"/>
    </xf>
    <xf numFmtId="0" fontId="18" fillId="12" borderId="0" applyNumberFormat="0" applyBorder="0" applyAlignment="0" applyProtection="0">
      <alignment vertical="center"/>
    </xf>
    <xf numFmtId="0" fontId="18" fillId="17" borderId="0" applyNumberFormat="0" applyBorder="0" applyAlignment="0" applyProtection="0">
      <alignment vertical="center"/>
    </xf>
    <xf numFmtId="0" fontId="19" fillId="0" borderId="0" applyNumberFormat="0" applyFill="0" applyBorder="0" applyAlignment="0" applyProtection="0">
      <alignment vertical="center"/>
    </xf>
    <xf numFmtId="0" fontId="20" fillId="18" borderId="1" applyNumberFormat="0" applyAlignment="0" applyProtection="0">
      <alignment vertical="center"/>
    </xf>
    <xf numFmtId="0" fontId="21" fillId="9" borderId="0" applyNumberFormat="0" applyBorder="0" applyAlignment="0" applyProtection="0">
      <alignment vertical="center"/>
    </xf>
    <xf numFmtId="9" fontId="1" fillId="0" borderId="0" applyFont="0" applyFill="0" applyBorder="0" applyAlignment="0" applyProtection="0"/>
    <xf numFmtId="0" fontId="4" fillId="4" borderId="2" applyNumberFormat="0" applyFont="0" applyAlignment="0" applyProtection="0">
      <alignment vertical="center"/>
    </xf>
    <xf numFmtId="0" fontId="22" fillId="0" borderId="3" applyNumberFormat="0" applyFill="0" applyAlignment="0" applyProtection="0">
      <alignment vertical="center"/>
    </xf>
    <xf numFmtId="0" fontId="23" fillId="19" borderId="0" applyNumberFormat="0" applyBorder="0" applyAlignment="0" applyProtection="0">
      <alignment vertical="center"/>
    </xf>
    <xf numFmtId="0" fontId="24" fillId="2" borderId="4" applyNumberFormat="0" applyAlignment="0" applyProtection="0">
      <alignment vertical="center"/>
    </xf>
    <xf numFmtId="0" fontId="25" fillId="0" borderId="0" applyNumberFormat="0" applyFill="0" applyBorder="0" applyAlignment="0" applyProtection="0">
      <alignment vertical="center"/>
    </xf>
    <xf numFmtId="38" fontId="1" fillId="0" borderId="0" applyFont="0" applyFill="0" applyBorder="0" applyAlignment="0" applyProtection="0"/>
    <xf numFmtId="0" fontId="26" fillId="0" borderId="5" applyNumberFormat="0" applyFill="0" applyAlignment="0" applyProtection="0">
      <alignment vertical="center"/>
    </xf>
    <xf numFmtId="0" fontId="27" fillId="0" borderId="6" applyNumberFormat="0" applyFill="0" applyAlignment="0" applyProtection="0">
      <alignment vertical="center"/>
    </xf>
    <xf numFmtId="0" fontId="28" fillId="0" borderId="7" applyNumberFormat="0" applyFill="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2" borderId="9" applyNumberFormat="0" applyAlignment="0" applyProtection="0">
      <alignment vertical="center"/>
    </xf>
    <xf numFmtId="0" fontId="31" fillId="0" borderId="0" applyNumberFormat="0" applyFill="0" applyBorder="0" applyAlignment="0" applyProtection="0">
      <alignment vertical="center"/>
    </xf>
    <xf numFmtId="0" fontId="32" fillId="11" borderId="4" applyNumberFormat="0" applyAlignment="0" applyProtection="0">
      <alignment vertical="center"/>
    </xf>
    <xf numFmtId="0" fontId="4" fillId="0" borderId="0">
      <alignment vertical="center"/>
    </xf>
    <xf numFmtId="0" fontId="4" fillId="0" borderId="0">
      <alignment vertical="center"/>
    </xf>
    <xf numFmtId="0" fontId="33" fillId="20" borderId="0" applyNumberFormat="0" applyBorder="0" applyAlignment="0" applyProtection="0">
      <alignment vertical="center"/>
    </xf>
  </cellStyleXfs>
  <cellXfs count="286">
    <xf numFmtId="0" fontId="0" fillId="0" borderId="0" xfId="0"/>
    <xf numFmtId="0" fontId="0" fillId="21" borderId="0" xfId="0" applyFill="1"/>
    <xf numFmtId="49" fontId="0" fillId="0" borderId="0" xfId="0" applyNumberFormat="1"/>
    <xf numFmtId="0" fontId="3" fillId="0" borderId="0" xfId="44" applyFont="1">
      <alignment vertical="center"/>
    </xf>
    <xf numFmtId="0" fontId="5" fillId="0" borderId="0" xfId="44" applyFont="1" applyAlignment="1"/>
    <xf numFmtId="0" fontId="5" fillId="0" borderId="0" xfId="44" applyFont="1" applyAlignment="1">
      <alignment horizontal="right" vertical="center"/>
    </xf>
    <xf numFmtId="38" fontId="5" fillId="0" borderId="0" xfId="34" applyFont="1" applyAlignment="1" applyProtection="1">
      <alignment vertical="center"/>
    </xf>
    <xf numFmtId="176" fontId="3" fillId="0" borderId="0" xfId="34" applyNumberFormat="1" applyFont="1" applyAlignment="1" applyProtection="1">
      <alignment horizontal="center" vertical="center"/>
    </xf>
    <xf numFmtId="0" fontId="5" fillId="0" borderId="0" xfId="44" applyFont="1">
      <alignment vertical="center"/>
    </xf>
    <xf numFmtId="177" fontId="5" fillId="0" borderId="0" xfId="28" applyNumberFormat="1" applyFont="1" applyBorder="1" applyAlignment="1" applyProtection="1">
      <alignment vertical="center"/>
    </xf>
    <xf numFmtId="178" fontId="3" fillId="0" borderId="0" xfId="28" applyNumberFormat="1" applyFont="1" applyAlignment="1" applyProtection="1">
      <alignment horizontal="center" vertical="center"/>
    </xf>
    <xf numFmtId="0" fontId="3" fillId="0" borderId="0" xfId="44" applyFont="1" applyAlignment="1">
      <alignment horizontal="center" vertical="center" shrinkToFit="1"/>
    </xf>
    <xf numFmtId="38" fontId="3" fillId="22" borderId="10" xfId="34" applyFont="1" applyFill="1" applyBorder="1" applyAlignment="1" applyProtection="1">
      <alignment horizontal="center" vertical="center" shrinkToFit="1"/>
    </xf>
    <xf numFmtId="38" fontId="3" fillId="23" borderId="10" xfId="34" applyFont="1" applyFill="1" applyBorder="1" applyAlignment="1" applyProtection="1">
      <alignment horizontal="center" vertical="center" shrinkToFit="1"/>
    </xf>
    <xf numFmtId="0" fontId="3" fillId="0" borderId="0" xfId="44" applyFont="1" applyAlignment="1"/>
    <xf numFmtId="178" fontId="3" fillId="22" borderId="10" xfId="28" applyNumberFormat="1" applyFont="1" applyFill="1" applyBorder="1" applyAlignment="1" applyProtection="1">
      <alignment vertical="center" shrinkToFit="1"/>
    </xf>
    <xf numFmtId="178" fontId="3" fillId="0" borderId="10" xfId="28" applyNumberFormat="1" applyFont="1" applyFill="1" applyBorder="1" applyAlignment="1" applyProtection="1">
      <alignment vertical="center" shrinkToFit="1"/>
    </xf>
    <xf numFmtId="38" fontId="3" fillId="24" borderId="11" xfId="34" applyFont="1" applyFill="1" applyBorder="1" applyAlignment="1" applyProtection="1">
      <alignment vertical="center" shrinkToFit="1"/>
    </xf>
    <xf numFmtId="0" fontId="6" fillId="0" borderId="0" xfId="44" applyFont="1">
      <alignment vertical="center"/>
    </xf>
    <xf numFmtId="38" fontId="3" fillId="0" borderId="10" xfId="34" applyFont="1" applyFill="1" applyBorder="1" applyAlignment="1" applyProtection="1">
      <alignment horizontal="center" vertical="center" shrinkToFit="1"/>
    </xf>
    <xf numFmtId="0" fontId="7" fillId="0" borderId="0" xfId="44" applyFont="1">
      <alignment vertical="center"/>
    </xf>
    <xf numFmtId="38" fontId="8" fillId="0" borderId="10" xfId="34" applyFont="1" applyFill="1" applyBorder="1" applyAlignment="1" applyProtection="1">
      <alignment vertical="center" shrinkToFit="1"/>
    </xf>
    <xf numFmtId="38" fontId="3" fillId="22" borderId="10" xfId="34" applyFont="1" applyFill="1" applyBorder="1" applyAlignment="1" applyProtection="1">
      <alignment vertical="center" shrinkToFit="1"/>
      <protection locked="0"/>
    </xf>
    <xf numFmtId="38" fontId="3" fillId="0" borderId="10" xfId="34" applyFont="1" applyFill="1" applyBorder="1" applyAlignment="1" applyProtection="1">
      <alignment vertical="center" shrinkToFit="1"/>
      <protection locked="0"/>
    </xf>
    <xf numFmtId="38" fontId="3" fillId="22" borderId="10" xfId="34" applyFont="1" applyFill="1" applyBorder="1" applyAlignment="1" applyProtection="1">
      <alignment vertical="center" shrinkToFit="1"/>
    </xf>
    <xf numFmtId="38" fontId="3" fillId="0" borderId="10" xfId="34" applyFont="1" applyFill="1" applyBorder="1" applyAlignment="1" applyProtection="1">
      <alignment vertical="center" shrinkToFit="1"/>
    </xf>
    <xf numFmtId="38" fontId="3" fillId="24" borderId="10" xfId="34" applyFont="1" applyFill="1" applyBorder="1" applyAlignment="1" applyProtection="1">
      <alignment vertical="center" shrinkToFit="1"/>
    </xf>
    <xf numFmtId="0" fontId="9" fillId="0" borderId="0" xfId="44" applyFont="1" applyAlignment="1"/>
    <xf numFmtId="0" fontId="10" fillId="0" borderId="0" xfId="44" applyFont="1">
      <alignment vertical="center"/>
    </xf>
    <xf numFmtId="179" fontId="10" fillId="22" borderId="10" xfId="28" applyNumberFormat="1" applyFont="1" applyFill="1" applyBorder="1" applyAlignment="1" applyProtection="1">
      <alignment horizontal="center" vertical="center" shrinkToFit="1"/>
    </xf>
    <xf numFmtId="179" fontId="10" fillId="0" borderId="10" xfId="28" applyNumberFormat="1" applyFont="1" applyFill="1" applyBorder="1" applyAlignment="1" applyProtection="1">
      <alignment vertical="center" shrinkToFit="1"/>
    </xf>
    <xf numFmtId="38" fontId="3" fillId="0" borderId="12" xfId="34" applyFont="1" applyBorder="1" applyAlignment="1" applyProtection="1">
      <alignment horizontal="center" vertical="center"/>
    </xf>
    <xf numFmtId="38" fontId="3" fillId="0" borderId="10" xfId="34" applyFont="1" applyBorder="1" applyAlignment="1" applyProtection="1">
      <alignment horizontal="center" vertical="center"/>
    </xf>
    <xf numFmtId="38" fontId="9" fillId="0" borderId="10" xfId="34" applyFont="1" applyBorder="1" applyAlignment="1" applyProtection="1">
      <alignment horizontal="center" vertical="center" shrinkToFit="1"/>
    </xf>
    <xf numFmtId="0" fontId="3" fillId="0" borderId="0" xfId="44" applyFont="1" applyAlignment="1">
      <alignment shrinkToFit="1"/>
    </xf>
    <xf numFmtId="38" fontId="3" fillId="0" borderId="0" xfId="34" applyFont="1" applyAlignment="1" applyProtection="1">
      <alignment shrinkToFit="1"/>
    </xf>
    <xf numFmtId="38" fontId="3" fillId="0" borderId="0" xfId="34" applyFont="1" applyAlignment="1" applyProtection="1"/>
    <xf numFmtId="38" fontId="12" fillId="0" borderId="0" xfId="34" applyFont="1" applyBorder="1" applyAlignment="1" applyProtection="1">
      <alignment horizontal="center" vertical="center"/>
    </xf>
    <xf numFmtId="38" fontId="3" fillId="0" borderId="0" xfId="34" applyFont="1" applyBorder="1" applyAlignment="1" applyProtection="1">
      <alignment vertical="center"/>
    </xf>
    <xf numFmtId="38" fontId="3" fillId="0" borderId="0" xfId="34" applyFont="1" applyAlignment="1" applyProtection="1">
      <alignment horizontal="center"/>
    </xf>
    <xf numFmtId="38" fontId="3" fillId="0" borderId="0" xfId="34" applyFont="1" applyAlignment="1" applyProtection="1">
      <alignment vertical="center"/>
    </xf>
    <xf numFmtId="0" fontId="3" fillId="0" borderId="0" xfId="44" applyFont="1" applyAlignment="1">
      <alignment vertical="center" shrinkToFit="1"/>
    </xf>
    <xf numFmtId="38" fontId="3" fillId="0" borderId="0" xfId="34" applyFont="1" applyAlignment="1" applyProtection="1">
      <alignment horizontal="center" shrinkToFit="1"/>
    </xf>
    <xf numFmtId="38" fontId="3" fillId="0" borderId="0" xfId="34" applyFont="1" applyFill="1" applyBorder="1" applyAlignment="1" applyProtection="1">
      <alignment vertical="center"/>
    </xf>
    <xf numFmtId="0" fontId="3" fillId="0" borderId="13" xfId="44" applyFont="1" applyBorder="1">
      <alignment vertical="center"/>
    </xf>
    <xf numFmtId="38" fontId="3" fillId="0" borderId="13" xfId="34" applyFont="1" applyFill="1" applyBorder="1" applyAlignment="1" applyProtection="1">
      <alignment vertical="center"/>
    </xf>
    <xf numFmtId="38" fontId="3" fillId="0" borderId="13" xfId="34" applyFont="1" applyBorder="1" applyAlignment="1" applyProtection="1">
      <alignment horizontal="center" vertical="center"/>
    </xf>
    <xf numFmtId="0" fontId="3" fillId="0" borderId="14" xfId="44" applyFont="1" applyBorder="1">
      <alignment vertical="center"/>
    </xf>
    <xf numFmtId="38" fontId="9" fillId="0" borderId="10" xfId="44" applyNumberFormat="1" applyFont="1" applyBorder="1" applyAlignment="1">
      <alignment vertical="center" shrinkToFit="1"/>
    </xf>
    <xf numFmtId="0" fontId="6" fillId="0" borderId="0" xfId="44" applyFont="1" applyAlignment="1">
      <alignment horizontal="right" vertical="center" shrinkToFit="1"/>
    </xf>
    <xf numFmtId="38" fontId="3" fillId="0" borderId="15" xfId="34" applyFont="1" applyBorder="1" applyAlignment="1" applyProtection="1">
      <alignment shrinkToFit="1"/>
    </xf>
    <xf numFmtId="38" fontId="3" fillId="0" borderId="0" xfId="34" applyFont="1" applyBorder="1" applyAlignment="1" applyProtection="1">
      <alignment shrinkToFit="1"/>
    </xf>
    <xf numFmtId="38" fontId="3" fillId="0" borderId="13" xfId="34" applyFont="1" applyFill="1" applyBorder="1" applyAlignment="1" applyProtection="1">
      <alignment horizontal="center" vertical="center"/>
    </xf>
    <xf numFmtId="9" fontId="3" fillId="0" borderId="0" xfId="28" applyFont="1" applyBorder="1" applyAlignment="1" applyProtection="1">
      <alignment vertical="center" shrinkToFit="1"/>
    </xf>
    <xf numFmtId="10" fontId="9" fillId="0" borderId="10" xfId="44" applyNumberFormat="1" applyFont="1" applyBorder="1">
      <alignment vertical="center"/>
    </xf>
    <xf numFmtId="38" fontId="3" fillId="0" borderId="16" xfId="34" applyFont="1" applyBorder="1" applyAlignment="1" applyProtection="1">
      <alignment horizontal="center" vertical="center"/>
    </xf>
    <xf numFmtId="38" fontId="3" fillId="0" borderId="0" xfId="34" applyFont="1" applyBorder="1" applyAlignment="1" applyProtection="1">
      <alignment horizontal="center" vertical="center"/>
    </xf>
    <xf numFmtId="0" fontId="3" fillId="0" borderId="17" xfId="44" applyFont="1" applyBorder="1" applyAlignment="1">
      <alignment shrinkToFit="1"/>
    </xf>
    <xf numFmtId="0" fontId="3" fillId="0" borderId="18" xfId="44" applyFont="1" applyBorder="1" applyAlignment="1">
      <alignment horizontal="center" shrinkToFit="1"/>
    </xf>
    <xf numFmtId="178" fontId="3" fillId="0" borderId="18" xfId="28" applyNumberFormat="1" applyFont="1" applyBorder="1" applyAlignment="1" applyProtection="1">
      <alignment horizontal="right" shrinkToFit="1"/>
    </xf>
    <xf numFmtId="178" fontId="3" fillId="0" borderId="19" xfId="28" applyNumberFormat="1" applyFont="1" applyBorder="1" applyAlignment="1" applyProtection="1">
      <alignment horizontal="right" shrinkToFit="1"/>
    </xf>
    <xf numFmtId="0" fontId="3" fillId="0" borderId="0" xfId="44" applyFont="1" applyAlignment="1">
      <alignment horizontal="center"/>
    </xf>
    <xf numFmtId="0" fontId="3" fillId="0" borderId="20" xfId="44" applyFont="1" applyBorder="1" applyAlignment="1">
      <alignment horizontal="right"/>
    </xf>
    <xf numFmtId="40" fontId="3" fillId="0" borderId="21" xfId="44" applyNumberFormat="1" applyFont="1" applyBorder="1" applyAlignment="1">
      <alignment horizontal="right" shrinkToFit="1"/>
    </xf>
    <xf numFmtId="40" fontId="3" fillId="0" borderId="22" xfId="44" applyNumberFormat="1" applyFont="1" applyBorder="1" applyAlignment="1">
      <alignment horizontal="right" shrinkToFit="1"/>
    </xf>
    <xf numFmtId="0" fontId="3" fillId="0" borderId="20" xfId="44" applyFont="1" applyBorder="1" applyAlignment="1">
      <alignment horizontal="right" shrinkToFit="1"/>
    </xf>
    <xf numFmtId="178" fontId="3" fillId="0" borderId="21" xfId="28" applyNumberFormat="1" applyFont="1" applyBorder="1" applyAlignment="1" applyProtection="1">
      <alignment horizontal="right" shrinkToFit="1"/>
    </xf>
    <xf numFmtId="178" fontId="3" fillId="0" borderId="22" xfId="28" applyNumberFormat="1" applyFont="1" applyBorder="1" applyAlignment="1" applyProtection="1">
      <alignment horizontal="right" shrinkToFit="1"/>
    </xf>
    <xf numFmtId="0" fontId="3" fillId="0" borderId="20" xfId="44" applyFont="1" applyBorder="1" applyAlignment="1">
      <alignment shrinkToFit="1"/>
    </xf>
    <xf numFmtId="0" fontId="8" fillId="0" borderId="21" xfId="44" applyFont="1" applyBorder="1" applyAlignment="1">
      <alignment horizontal="right" shrinkToFit="1"/>
    </xf>
    <xf numFmtId="0" fontId="8" fillId="0" borderId="22" xfId="44" applyFont="1" applyBorder="1" applyAlignment="1">
      <alignment horizontal="right" shrinkToFit="1"/>
    </xf>
    <xf numFmtId="178" fontId="3" fillId="0" borderId="0" xfId="28" applyNumberFormat="1" applyFont="1" applyAlignment="1" applyProtection="1"/>
    <xf numFmtId="178" fontId="3" fillId="0" borderId="23" xfId="28" applyNumberFormat="1" applyFont="1" applyBorder="1" applyAlignment="1" applyProtection="1">
      <alignment horizontal="right" shrinkToFit="1"/>
    </xf>
    <xf numFmtId="178" fontId="3" fillId="0" borderId="24" xfId="28" applyNumberFormat="1" applyFont="1" applyBorder="1" applyAlignment="1" applyProtection="1">
      <alignment horizontal="right" shrinkToFit="1"/>
    </xf>
    <xf numFmtId="0" fontId="34" fillId="25" borderId="0" xfId="0" applyFont="1" applyFill="1"/>
    <xf numFmtId="0" fontId="35" fillId="25" borderId="0" xfId="0" applyFont="1" applyFill="1"/>
    <xf numFmtId="0" fontId="36" fillId="25" borderId="0" xfId="0" applyFont="1" applyFill="1"/>
    <xf numFmtId="0" fontId="37" fillId="25" borderId="0" xfId="0" applyFont="1" applyFill="1"/>
    <xf numFmtId="49" fontId="4" fillId="26" borderId="0" xfId="0" applyNumberFormat="1" applyFont="1" applyFill="1"/>
    <xf numFmtId="38" fontId="38" fillId="26" borderId="0" xfId="0" applyNumberFormat="1" applyFont="1" applyFill="1"/>
    <xf numFmtId="38" fontId="4" fillId="26" borderId="0" xfId="0" applyNumberFormat="1" applyFont="1" applyFill="1"/>
    <xf numFmtId="38" fontId="39" fillId="26" borderId="0" xfId="0" applyNumberFormat="1" applyFont="1" applyFill="1"/>
    <xf numFmtId="38" fontId="40" fillId="26" borderId="0" xfId="0" applyNumberFormat="1" applyFont="1" applyFill="1"/>
    <xf numFmtId="38" fontId="41" fillId="0" borderId="0" xfId="34" applyFont="1" applyAlignment="1">
      <alignment vertical="center"/>
    </xf>
    <xf numFmtId="38" fontId="42" fillId="0" borderId="0" xfId="34" applyFont="1" applyAlignment="1">
      <alignment horizontal="left" vertical="center"/>
    </xf>
    <xf numFmtId="38" fontId="4" fillId="0" borderId="0" xfId="34" applyFont="1" applyAlignment="1">
      <alignment vertical="center"/>
    </xf>
    <xf numFmtId="38" fontId="42" fillId="0" borderId="0" xfId="34" applyFont="1" applyAlignment="1">
      <alignment horizontal="center" vertical="center"/>
    </xf>
    <xf numFmtId="38" fontId="43" fillId="0" borderId="0" xfId="34" applyFont="1" applyAlignment="1">
      <alignment vertical="center"/>
    </xf>
    <xf numFmtId="0" fontId="44" fillId="0" borderId="0" xfId="43" applyFont="1">
      <alignment vertical="center"/>
    </xf>
    <xf numFmtId="38" fontId="45" fillId="0" borderId="0" xfId="34" applyFont="1" applyAlignment="1">
      <alignment vertical="center"/>
    </xf>
    <xf numFmtId="38" fontId="46" fillId="0" borderId="0" xfId="34" applyFont="1" applyAlignment="1">
      <alignment vertical="center"/>
    </xf>
    <xf numFmtId="38" fontId="47" fillId="27" borderId="25" xfId="34" applyFont="1" applyFill="1" applyBorder="1" applyAlignment="1">
      <alignment horizontal="center" vertical="center"/>
    </xf>
    <xf numFmtId="38" fontId="47" fillId="27" borderId="26" xfId="34" applyFont="1" applyFill="1" applyBorder="1" applyAlignment="1">
      <alignment horizontal="center" vertical="center"/>
    </xf>
    <xf numFmtId="38" fontId="48" fillId="27" borderId="27" xfId="34" applyFont="1" applyFill="1" applyBorder="1" applyAlignment="1">
      <alignment horizontal="center" vertical="center"/>
    </xf>
    <xf numFmtId="38" fontId="48" fillId="27" borderId="14" xfId="34" applyFont="1" applyFill="1" applyBorder="1" applyAlignment="1">
      <alignment horizontal="left"/>
    </xf>
    <xf numFmtId="38" fontId="48" fillId="28" borderId="28" xfId="34" applyFont="1" applyFill="1" applyBorder="1" applyAlignment="1" applyProtection="1">
      <alignment vertical="center"/>
      <protection locked="0"/>
    </xf>
    <xf numFmtId="38" fontId="48" fillId="29" borderId="29" xfId="34" applyFont="1" applyFill="1" applyBorder="1" applyAlignment="1" applyProtection="1">
      <alignment vertical="center"/>
      <protection locked="0"/>
    </xf>
    <xf numFmtId="38" fontId="48" fillId="28" borderId="30" xfId="34" applyFont="1" applyFill="1" applyBorder="1" applyAlignment="1" applyProtection="1">
      <alignment vertical="center"/>
      <protection locked="0"/>
    </xf>
    <xf numFmtId="38" fontId="48" fillId="29" borderId="31" xfId="34" applyFont="1" applyFill="1" applyBorder="1" applyAlignment="1" applyProtection="1">
      <alignment vertical="center"/>
      <protection locked="0"/>
    </xf>
    <xf numFmtId="38" fontId="48" fillId="28" borderId="32" xfId="34" applyFont="1" applyFill="1" applyBorder="1" applyAlignment="1" applyProtection="1">
      <alignment vertical="center"/>
      <protection locked="0"/>
    </xf>
    <xf numFmtId="38" fontId="48" fillId="29" borderId="33" xfId="34" applyFont="1" applyFill="1" applyBorder="1" applyAlignment="1" applyProtection="1">
      <alignment vertical="center"/>
      <protection locked="0"/>
    </xf>
    <xf numFmtId="38" fontId="18" fillId="0" borderId="0" xfId="34" applyFont="1" applyFill="1" applyBorder="1" applyAlignment="1" applyProtection="1">
      <alignment vertical="center"/>
      <protection hidden="1"/>
    </xf>
    <xf numFmtId="38" fontId="18" fillId="0" borderId="0" xfId="34" applyFont="1" applyAlignment="1" applyProtection="1">
      <alignment vertical="center"/>
      <protection hidden="1"/>
    </xf>
    <xf numFmtId="38" fontId="4" fillId="0" borderId="0" xfId="34" applyFont="1" applyFill="1" applyBorder="1" applyAlignment="1">
      <alignment vertical="center"/>
    </xf>
    <xf numFmtId="38" fontId="4" fillId="0" borderId="0" xfId="34" applyFont="1" applyBorder="1" applyAlignment="1">
      <alignment vertical="center"/>
    </xf>
    <xf numFmtId="49" fontId="4" fillId="26" borderId="0" xfId="0" applyNumberFormat="1" applyFont="1" applyFill="1" applyAlignment="1">
      <alignment wrapText="1"/>
    </xf>
    <xf numFmtId="38" fontId="4" fillId="26" borderId="0" xfId="0" applyNumberFormat="1" applyFont="1" applyFill="1" applyAlignment="1">
      <alignment wrapText="1"/>
    </xf>
    <xf numFmtId="38" fontId="41" fillId="26" borderId="0" xfId="0" applyNumberFormat="1" applyFont="1" applyFill="1" applyAlignment="1">
      <alignment wrapText="1"/>
    </xf>
    <xf numFmtId="38" fontId="18" fillId="26" borderId="0" xfId="0" applyNumberFormat="1" applyFont="1" applyFill="1" applyAlignment="1">
      <alignment wrapText="1"/>
    </xf>
    <xf numFmtId="38" fontId="43" fillId="23" borderId="27" xfId="0" applyNumberFormat="1" applyFont="1" applyFill="1" applyBorder="1" applyAlignment="1">
      <alignment horizontal="center" vertical="center" wrapText="1"/>
    </xf>
    <xf numFmtId="38" fontId="43" fillId="23" borderId="34" xfId="0" applyNumberFormat="1" applyFont="1" applyFill="1" applyBorder="1" applyAlignment="1">
      <alignment horizontal="center" vertical="center" wrapText="1"/>
    </xf>
    <xf numFmtId="38" fontId="41" fillId="26" borderId="0" xfId="0" applyNumberFormat="1" applyFont="1" applyFill="1"/>
    <xf numFmtId="38" fontId="18" fillId="26" borderId="0" xfId="0" applyNumberFormat="1" applyFont="1" applyFill="1"/>
    <xf numFmtId="38" fontId="4" fillId="30" borderId="10" xfId="0" applyNumberFormat="1" applyFont="1" applyFill="1" applyBorder="1"/>
    <xf numFmtId="182" fontId="4" fillId="26" borderId="0" xfId="0" applyNumberFormat="1" applyFont="1" applyFill="1"/>
    <xf numFmtId="38" fontId="4" fillId="26" borderId="0" xfId="0" applyNumberFormat="1" applyFont="1" applyFill="1" applyAlignment="1">
      <alignment horizontal="center" vertical="center" wrapText="1"/>
    </xf>
    <xf numFmtId="49" fontId="4" fillId="29" borderId="35" xfId="0" applyNumberFormat="1" applyFont="1" applyFill="1" applyBorder="1" applyAlignment="1" applyProtection="1">
      <alignment horizontal="center" vertical="center"/>
      <protection locked="0"/>
    </xf>
    <xf numFmtId="38" fontId="49" fillId="26" borderId="0" xfId="0" applyNumberFormat="1" applyFont="1" applyFill="1"/>
    <xf numFmtId="38" fontId="4" fillId="31" borderId="10" xfId="0" applyNumberFormat="1" applyFont="1" applyFill="1" applyBorder="1" applyAlignment="1">
      <alignment horizontal="center" vertical="center" wrapText="1"/>
    </xf>
    <xf numFmtId="183" fontId="4" fillId="29" borderId="35" xfId="0" applyNumberFormat="1" applyFont="1" applyFill="1" applyBorder="1" applyAlignment="1" applyProtection="1">
      <alignment horizontal="center" vertical="center" wrapText="1"/>
      <protection locked="0"/>
    </xf>
    <xf numFmtId="184" fontId="4" fillId="29" borderId="35" xfId="0" applyNumberFormat="1" applyFont="1" applyFill="1" applyBorder="1" applyAlignment="1" applyProtection="1">
      <alignment horizontal="center" vertical="center" wrapText="1"/>
      <protection locked="0"/>
    </xf>
    <xf numFmtId="38" fontId="4" fillId="30" borderId="10" xfId="0" applyNumberFormat="1" applyFont="1" applyFill="1" applyBorder="1" applyAlignment="1">
      <alignment horizontal="center" vertical="center" wrapText="1"/>
    </xf>
    <xf numFmtId="38" fontId="45" fillId="27" borderId="27" xfId="0" applyNumberFormat="1" applyFont="1" applyFill="1" applyBorder="1" applyAlignment="1">
      <alignment horizontal="left" vertical="center"/>
    </xf>
    <xf numFmtId="38" fontId="45" fillId="27" borderId="13" xfId="0" applyNumberFormat="1" applyFont="1" applyFill="1" applyBorder="1" applyAlignment="1">
      <alignment horizontal="left" vertical="center"/>
    </xf>
    <xf numFmtId="38" fontId="45" fillId="27" borderId="14" xfId="0" applyNumberFormat="1" applyFont="1" applyFill="1" applyBorder="1" applyAlignment="1">
      <alignment horizontal="left" vertical="center"/>
    </xf>
    <xf numFmtId="38" fontId="50" fillId="26" borderId="0" xfId="0" applyNumberFormat="1" applyFont="1" applyFill="1" applyProtection="1">
      <protection hidden="1"/>
    </xf>
    <xf numFmtId="38" fontId="47" fillId="30" borderId="10" xfId="0" applyNumberFormat="1" applyFont="1" applyFill="1" applyBorder="1" applyAlignment="1">
      <alignment horizontal="center" vertical="center" wrapText="1"/>
    </xf>
    <xf numFmtId="38" fontId="4" fillId="29" borderId="35" xfId="0" applyNumberFormat="1" applyFont="1" applyFill="1" applyBorder="1" applyAlignment="1" applyProtection="1">
      <alignment horizontal="right" vertical="center" wrapText="1"/>
      <protection locked="0"/>
    </xf>
    <xf numFmtId="38" fontId="43" fillId="23" borderId="36" xfId="0" applyNumberFormat="1" applyFont="1" applyFill="1" applyBorder="1" applyAlignment="1">
      <alignment horizontal="center" vertical="center" wrapText="1"/>
    </xf>
    <xf numFmtId="38" fontId="43" fillId="23" borderId="10" xfId="0" applyNumberFormat="1" applyFont="1" applyFill="1" applyBorder="1" applyAlignment="1">
      <alignment horizontal="center" vertical="center" wrapText="1"/>
    </xf>
    <xf numFmtId="38" fontId="4" fillId="26" borderId="0" xfId="0" applyNumberFormat="1" applyFont="1" applyFill="1" applyProtection="1">
      <protection locked="0"/>
    </xf>
    <xf numFmtId="38" fontId="4" fillId="29" borderId="37" xfId="0" applyNumberFormat="1" applyFont="1" applyFill="1" applyBorder="1" applyAlignment="1" applyProtection="1">
      <alignment horizontal="right" vertical="center" wrapText="1"/>
      <protection locked="0"/>
    </xf>
    <xf numFmtId="49" fontId="4" fillId="29" borderId="35" xfId="0" applyNumberFormat="1" applyFont="1" applyFill="1" applyBorder="1" applyAlignment="1" applyProtection="1">
      <alignment horizontal="left" vertical="center" wrapText="1"/>
      <protection locked="0"/>
    </xf>
    <xf numFmtId="185" fontId="4" fillId="26" borderId="0" xfId="0" applyNumberFormat="1" applyFont="1" applyFill="1"/>
    <xf numFmtId="186" fontId="4" fillId="26" borderId="0" xfId="0" applyNumberFormat="1" applyFont="1" applyFill="1"/>
    <xf numFmtId="0" fontId="3" fillId="0" borderId="38" xfId="44" applyFont="1" applyBorder="1" applyAlignment="1">
      <alignment horizontal="center" shrinkToFit="1"/>
    </xf>
    <xf numFmtId="38" fontId="3" fillId="0" borderId="38" xfId="34" applyFont="1" applyFill="1" applyBorder="1" applyAlignment="1" applyProtection="1">
      <alignment horizontal="center" shrinkToFit="1"/>
    </xf>
    <xf numFmtId="38" fontId="3" fillId="0" borderId="0" xfId="34" applyFont="1" applyFill="1" applyBorder="1" applyAlignment="1" applyProtection="1">
      <alignment horizontal="center" shrinkToFit="1"/>
    </xf>
    <xf numFmtId="0" fontId="3" fillId="0" borderId="0" xfId="44" applyFont="1" applyAlignment="1">
      <alignment horizontal="center" shrinkToFit="1"/>
    </xf>
    <xf numFmtId="38" fontId="9" fillId="22" borderId="10" xfId="34" applyFont="1" applyFill="1" applyBorder="1" applyAlignment="1" applyProtection="1">
      <alignment vertical="center" shrinkToFit="1"/>
    </xf>
    <xf numFmtId="38" fontId="9" fillId="0" borderId="10" xfId="34" applyFont="1" applyFill="1" applyBorder="1" applyAlignment="1" applyProtection="1">
      <alignment vertical="center" shrinkToFit="1"/>
    </xf>
    <xf numFmtId="38" fontId="3" fillId="22" borderId="11" xfId="34" applyFont="1" applyFill="1" applyBorder="1" applyAlignment="1" applyProtection="1">
      <alignment vertical="center" shrinkToFit="1"/>
    </xf>
    <xf numFmtId="38" fontId="3" fillId="0" borderId="11" xfId="34" applyFont="1" applyBorder="1" applyAlignment="1" applyProtection="1">
      <alignment vertical="center" shrinkToFit="1"/>
    </xf>
    <xf numFmtId="38" fontId="3" fillId="0" borderId="10" xfId="34" applyFont="1" applyBorder="1" applyAlignment="1" applyProtection="1">
      <alignment vertical="center" shrinkToFit="1"/>
    </xf>
    <xf numFmtId="38" fontId="0" fillId="26" borderId="0" xfId="0" applyNumberFormat="1" applyFill="1"/>
    <xf numFmtId="185" fontId="0" fillId="26" borderId="0" xfId="0" applyNumberFormat="1" applyFill="1"/>
    <xf numFmtId="186" fontId="0" fillId="26" borderId="0" xfId="0" applyNumberFormat="1" applyFill="1"/>
    <xf numFmtId="0" fontId="43" fillId="21" borderId="0" xfId="0" applyFont="1" applyFill="1"/>
    <xf numFmtId="38" fontId="54" fillId="0" borderId="0" xfId="34" applyFont="1" applyAlignment="1" applyProtection="1"/>
    <xf numFmtId="49" fontId="55" fillId="0" borderId="53" xfId="0" applyNumberFormat="1" applyFont="1" applyBorder="1" applyAlignment="1">
      <alignment horizontal="center" vertical="center"/>
    </xf>
    <xf numFmtId="38" fontId="4" fillId="30" borderId="10" xfId="0" applyNumberFormat="1" applyFont="1" applyFill="1" applyBorder="1" applyAlignment="1">
      <alignment horizontal="center" vertical="center" wrapText="1"/>
    </xf>
    <xf numFmtId="38" fontId="43" fillId="23" borderId="27" xfId="0" applyNumberFormat="1" applyFont="1" applyFill="1" applyBorder="1" applyAlignment="1">
      <alignment horizontal="center" vertical="center" wrapText="1"/>
    </xf>
    <xf numFmtId="38" fontId="43" fillId="23" borderId="34" xfId="0" applyNumberFormat="1" applyFont="1" applyFill="1" applyBorder="1" applyAlignment="1">
      <alignment horizontal="center" vertical="center" wrapText="1"/>
    </xf>
    <xf numFmtId="38" fontId="43" fillId="23" borderId="36" xfId="0" applyNumberFormat="1" applyFont="1" applyFill="1" applyBorder="1" applyAlignment="1">
      <alignment horizontal="center" vertical="center" wrapText="1"/>
    </xf>
    <xf numFmtId="49" fontId="4" fillId="29" borderId="39" xfId="0" applyNumberFormat="1" applyFont="1" applyFill="1" applyBorder="1" applyAlignment="1" applyProtection="1">
      <alignment horizontal="left" vertical="center" wrapText="1"/>
      <protection locked="0"/>
    </xf>
    <xf numFmtId="49" fontId="4" fillId="29" borderId="40" xfId="0" applyNumberFormat="1" applyFont="1" applyFill="1" applyBorder="1" applyAlignment="1" applyProtection="1">
      <alignment horizontal="left" vertical="center" wrapText="1"/>
      <protection locked="0"/>
    </xf>
    <xf numFmtId="49" fontId="4" fillId="29" borderId="37" xfId="0" applyNumberFormat="1" applyFont="1" applyFill="1" applyBorder="1" applyAlignment="1" applyProtection="1">
      <alignment horizontal="left" vertical="center" wrapText="1"/>
      <protection locked="0"/>
    </xf>
    <xf numFmtId="49" fontId="4" fillId="30" borderId="10" xfId="0" applyNumberFormat="1" applyFont="1" applyFill="1" applyBorder="1" applyAlignment="1">
      <alignment horizontal="center" vertical="center" wrapText="1"/>
    </xf>
    <xf numFmtId="0" fontId="0" fillId="30" borderId="10" xfId="0" applyFill="1" applyBorder="1" applyAlignment="1">
      <alignment horizontal="center" vertical="center" wrapText="1"/>
    </xf>
    <xf numFmtId="38" fontId="4" fillId="30" borderId="10" xfId="0" applyNumberFormat="1" applyFont="1" applyFill="1" applyBorder="1" applyAlignment="1">
      <alignment horizontal="right" vertical="center" wrapText="1"/>
    </xf>
    <xf numFmtId="49" fontId="4" fillId="30" borderId="10" xfId="0" applyNumberFormat="1" applyFont="1" applyFill="1" applyBorder="1" applyAlignment="1">
      <alignment horizontal="left" vertical="center"/>
    </xf>
    <xf numFmtId="38" fontId="4" fillId="30" borderId="10" xfId="0" applyNumberFormat="1" applyFont="1" applyFill="1" applyBorder="1" applyAlignment="1">
      <alignment horizontal="left" vertical="center" wrapText="1"/>
    </xf>
    <xf numFmtId="38" fontId="4" fillId="30" borderId="10" xfId="0" applyNumberFormat="1" applyFont="1" applyFill="1" applyBorder="1" applyAlignment="1">
      <alignment horizontal="center" vertical="center" wrapText="1"/>
    </xf>
    <xf numFmtId="38" fontId="4" fillId="26" borderId="0" xfId="0" applyNumberFormat="1" applyFont="1" applyFill="1" applyAlignment="1">
      <alignment horizontal="left" vertical="center" wrapText="1"/>
    </xf>
    <xf numFmtId="38" fontId="47" fillId="27" borderId="27" xfId="34" applyFont="1" applyFill="1" applyBorder="1" applyAlignment="1">
      <alignment horizontal="center" vertical="center"/>
    </xf>
    <xf numFmtId="38" fontId="47" fillId="27" borderId="14" xfId="34" applyFont="1" applyFill="1" applyBorder="1" applyAlignment="1">
      <alignment horizontal="center" vertical="center"/>
    </xf>
    <xf numFmtId="38" fontId="47" fillId="27" borderId="41" xfId="34" applyFont="1" applyFill="1" applyBorder="1" applyAlignment="1">
      <alignment horizontal="center" vertical="center"/>
    </xf>
    <xf numFmtId="38" fontId="47" fillId="27" borderId="42" xfId="34" applyFont="1" applyFill="1" applyBorder="1" applyAlignment="1">
      <alignment horizontal="center" vertical="center"/>
    </xf>
    <xf numFmtId="38" fontId="47" fillId="27" borderId="43" xfId="34" applyFont="1" applyFill="1" applyBorder="1" applyAlignment="1">
      <alignment horizontal="center" vertical="center"/>
    </xf>
    <xf numFmtId="38" fontId="47" fillId="27" borderId="44" xfId="34" applyFont="1" applyFill="1" applyBorder="1" applyAlignment="1">
      <alignment horizontal="center" vertical="center"/>
    </xf>
    <xf numFmtId="38" fontId="45" fillId="27" borderId="41" xfId="34" applyFont="1" applyFill="1" applyBorder="1" applyAlignment="1">
      <alignment horizontal="center"/>
    </xf>
    <xf numFmtId="0" fontId="4" fillId="27" borderId="42" xfId="0" applyFont="1" applyFill="1" applyBorder="1" applyAlignment="1">
      <alignment horizontal="center"/>
    </xf>
    <xf numFmtId="0" fontId="4" fillId="27" borderId="45" xfId="0" applyFont="1" applyFill="1" applyBorder="1" applyAlignment="1">
      <alignment horizontal="center"/>
    </xf>
    <xf numFmtId="0" fontId="4" fillId="27" borderId="46" xfId="0" applyFont="1" applyFill="1" applyBorder="1" applyAlignment="1">
      <alignment horizontal="center"/>
    </xf>
    <xf numFmtId="0" fontId="4" fillId="27" borderId="43" xfId="0" applyFont="1" applyFill="1" applyBorder="1" applyAlignment="1">
      <alignment horizontal="center"/>
    </xf>
    <xf numFmtId="0" fontId="4" fillId="27" borderId="44" xfId="0" applyFont="1" applyFill="1" applyBorder="1" applyAlignment="1">
      <alignment horizontal="center"/>
    </xf>
    <xf numFmtId="38" fontId="43" fillId="23" borderId="36" xfId="0" applyNumberFormat="1" applyFont="1" applyFill="1" applyBorder="1" applyAlignment="1">
      <alignment horizontal="center" vertical="center" wrapText="1"/>
    </xf>
    <xf numFmtId="0" fontId="0" fillId="0" borderId="36" xfId="0" applyBorder="1" applyAlignment="1">
      <alignment horizontal="center" vertical="center" wrapText="1"/>
    </xf>
    <xf numFmtId="38" fontId="43" fillId="23" borderId="34" xfId="0" applyNumberFormat="1" applyFont="1" applyFill="1" applyBorder="1" applyAlignment="1">
      <alignment horizontal="center" vertical="center" wrapText="1"/>
    </xf>
    <xf numFmtId="0" fontId="0" fillId="0" borderId="34" xfId="0" applyBorder="1" applyAlignment="1">
      <alignment horizontal="center" vertical="center" wrapText="1"/>
    </xf>
    <xf numFmtId="38" fontId="43" fillId="23" borderId="27" xfId="0" applyNumberFormat="1" applyFont="1" applyFill="1" applyBorder="1" applyAlignment="1">
      <alignment horizontal="center" vertical="center" wrapText="1"/>
    </xf>
    <xf numFmtId="0" fontId="0" fillId="0" borderId="27" xfId="0" applyBorder="1" applyAlignment="1">
      <alignment horizontal="center" vertical="center" wrapText="1"/>
    </xf>
    <xf numFmtId="3" fontId="9" fillId="24" borderId="43" xfId="44" applyNumberFormat="1" applyFont="1" applyFill="1" applyBorder="1">
      <alignment vertical="center"/>
    </xf>
    <xf numFmtId="3" fontId="0" fillId="0" borderId="44" xfId="0" applyNumberFormat="1" applyBorder="1" applyAlignment="1">
      <alignment vertical="center"/>
    </xf>
    <xf numFmtId="178" fontId="3" fillId="0" borderId="47" xfId="28" applyNumberFormat="1" applyFont="1" applyBorder="1" applyAlignment="1" applyProtection="1">
      <alignment horizontal="center" shrinkToFit="1"/>
    </xf>
    <xf numFmtId="178" fontId="3" fillId="0" borderId="23" xfId="28" applyNumberFormat="1" applyFont="1" applyBorder="1" applyAlignment="1" applyProtection="1">
      <alignment horizontal="center" shrinkToFit="1"/>
    </xf>
    <xf numFmtId="0" fontId="3" fillId="0" borderId="27" xfId="44" applyFont="1" applyBorder="1" applyAlignment="1">
      <alignment vertical="center" shrinkToFit="1"/>
    </xf>
    <xf numFmtId="0" fontId="3" fillId="0" borderId="13" xfId="44" applyFont="1" applyBorder="1" applyAlignment="1">
      <alignment vertical="center" shrinkToFit="1"/>
    </xf>
    <xf numFmtId="0" fontId="16" fillId="0" borderId="10" xfId="44" applyFont="1" applyBorder="1" applyAlignment="1">
      <alignment vertical="top" wrapText="1" shrinkToFit="1"/>
    </xf>
    <xf numFmtId="0" fontId="0" fillId="0" borderId="10" xfId="0" applyBorder="1" applyAlignment="1">
      <alignment vertical="top"/>
    </xf>
    <xf numFmtId="38" fontId="3" fillId="0" borderId="16" xfId="34" applyFont="1" applyBorder="1" applyAlignment="1" applyProtection="1">
      <alignment horizontal="center"/>
    </xf>
    <xf numFmtId="49" fontId="13" fillId="24" borderId="41" xfId="44" applyNumberFormat="1" applyFont="1" applyFill="1" applyBorder="1" applyAlignment="1">
      <alignment vertical="center" shrinkToFit="1"/>
    </xf>
    <xf numFmtId="0" fontId="0" fillId="0" borderId="42" xfId="0" applyBorder="1" applyAlignment="1">
      <alignment vertical="center" shrinkToFit="1"/>
    </xf>
    <xf numFmtId="49" fontId="14" fillId="24" borderId="43" xfId="44" applyNumberFormat="1" applyFont="1" applyFill="1" applyBorder="1" applyAlignment="1">
      <alignment vertical="center" shrinkToFit="1"/>
    </xf>
    <xf numFmtId="49" fontId="15" fillId="0" borderId="44" xfId="0" applyNumberFormat="1" applyFont="1" applyBorder="1" applyAlignment="1">
      <alignment vertical="center" shrinkToFit="1"/>
    </xf>
    <xf numFmtId="49" fontId="13" fillId="24" borderId="41" xfId="44" applyNumberFormat="1" applyFont="1" applyFill="1" applyBorder="1" applyAlignment="1">
      <alignment vertical="center" wrapText="1" shrinkToFit="1"/>
    </xf>
    <xf numFmtId="49" fontId="13" fillId="24" borderId="42" xfId="44" applyNumberFormat="1" applyFont="1" applyFill="1" applyBorder="1" applyAlignment="1">
      <alignment vertical="center" shrinkToFit="1"/>
    </xf>
    <xf numFmtId="181" fontId="9" fillId="24" borderId="48" xfId="28" applyNumberFormat="1" applyFont="1" applyFill="1" applyBorder="1" applyAlignment="1" applyProtection="1">
      <alignment vertical="center" shrinkToFit="1"/>
    </xf>
    <xf numFmtId="0" fontId="3" fillId="24" borderId="27" xfId="44" applyFont="1" applyFill="1" applyBorder="1" applyAlignment="1">
      <alignment vertical="center" wrapText="1" shrinkToFit="1"/>
    </xf>
    <xf numFmtId="0" fontId="3" fillId="24" borderId="14" xfId="44" applyFont="1" applyFill="1" applyBorder="1" applyAlignment="1">
      <alignment vertical="center" shrinkToFit="1"/>
    </xf>
    <xf numFmtId="0" fontId="9" fillId="0" borderId="10" xfId="44" applyFont="1" applyBorder="1" applyAlignment="1">
      <alignment vertical="center" shrinkToFit="1"/>
    </xf>
    <xf numFmtId="0" fontId="3" fillId="0" borderId="10" xfId="44" applyFont="1" applyBorder="1" applyAlignment="1">
      <alignment vertical="center" shrinkToFit="1"/>
    </xf>
    <xf numFmtId="0" fontId="9" fillId="0" borderId="11" xfId="44" applyFont="1" applyBorder="1" applyAlignment="1">
      <alignment shrinkToFit="1"/>
    </xf>
    <xf numFmtId="0" fontId="3" fillId="0" borderId="27" xfId="44" applyFont="1" applyBorder="1">
      <alignment vertical="center"/>
    </xf>
    <xf numFmtId="0" fontId="3" fillId="0" borderId="13" xfId="44" applyFont="1" applyBorder="1">
      <alignment vertical="center"/>
    </xf>
    <xf numFmtId="49" fontId="13" fillId="24" borderId="41" xfId="44" applyNumberFormat="1" applyFont="1" applyFill="1" applyBorder="1" applyAlignment="1">
      <alignment vertical="center" wrapText="1"/>
    </xf>
    <xf numFmtId="49" fontId="13" fillId="0" borderId="42" xfId="0" applyNumberFormat="1" applyFont="1" applyBorder="1" applyAlignment="1">
      <alignment vertical="center"/>
    </xf>
    <xf numFmtId="0" fontId="11" fillId="0" borderId="27" xfId="44" applyFont="1" applyBorder="1" applyAlignment="1">
      <alignment horizontal="right" vertical="center" shrinkToFit="1"/>
    </xf>
    <xf numFmtId="0" fontId="11" fillId="0" borderId="14" xfId="44" applyFont="1" applyBorder="1" applyAlignment="1">
      <alignment horizontal="right" vertical="center" shrinkToFit="1"/>
    </xf>
    <xf numFmtId="0" fontId="3" fillId="0" borderId="10" xfId="44" applyFont="1" applyBorder="1" applyAlignment="1">
      <alignment horizontal="center" vertical="center" shrinkToFit="1"/>
    </xf>
    <xf numFmtId="0" fontId="9" fillId="0" borderId="49" xfId="44" applyFont="1" applyBorder="1" applyAlignment="1">
      <alignment vertical="center" shrinkToFit="1"/>
    </xf>
    <xf numFmtId="0" fontId="9" fillId="0" borderId="10" xfId="44" applyFont="1" applyBorder="1" applyAlignment="1">
      <alignment horizontal="center" vertical="center" wrapText="1" shrinkToFit="1"/>
    </xf>
    <xf numFmtId="0" fontId="3" fillId="24" borderId="11" xfId="44" applyFont="1" applyFill="1" applyBorder="1" applyAlignment="1">
      <alignment vertical="center" wrapText="1" shrinkToFit="1"/>
    </xf>
    <xf numFmtId="0" fontId="3" fillId="24" borderId="11" xfId="44" applyFont="1" applyFill="1" applyBorder="1" applyAlignment="1">
      <alignment vertical="center" shrinkToFit="1"/>
    </xf>
    <xf numFmtId="0" fontId="3" fillId="23" borderId="10" xfId="44" applyFont="1" applyFill="1" applyBorder="1" applyAlignment="1">
      <alignment horizontal="center" vertical="center" shrinkToFit="1"/>
    </xf>
    <xf numFmtId="0" fontId="3" fillId="0" borderId="11" xfId="44" applyFont="1" applyBorder="1" applyAlignment="1">
      <alignment vertical="center" wrapText="1" shrinkToFit="1"/>
    </xf>
    <xf numFmtId="0" fontId="3" fillId="0" borderId="11" xfId="44" applyFont="1" applyBorder="1" applyAlignment="1">
      <alignment vertical="center" shrinkToFit="1"/>
    </xf>
    <xf numFmtId="0" fontId="6" fillId="0" borderId="10" xfId="44" applyFont="1" applyBorder="1" applyAlignment="1">
      <alignment horizontal="right" vertical="center" shrinkToFit="1"/>
    </xf>
    <xf numFmtId="180" fontId="11" fillId="0" borderId="48" xfId="28" applyNumberFormat="1" applyFont="1" applyBorder="1" applyAlignment="1" applyProtection="1">
      <alignment vertical="center" shrinkToFit="1"/>
    </xf>
    <xf numFmtId="0" fontId="9" fillId="0" borderId="27" xfId="44" applyFont="1" applyBorder="1" applyAlignment="1">
      <alignment horizontal="center" vertical="center" shrinkToFit="1"/>
    </xf>
    <xf numFmtId="0" fontId="9" fillId="0" borderId="14" xfId="44" applyFont="1" applyBorder="1" applyAlignment="1">
      <alignment horizontal="center" vertical="center" shrinkToFit="1"/>
    </xf>
    <xf numFmtId="38" fontId="9" fillId="0" borderId="26" xfId="44" applyNumberFormat="1" applyFont="1" applyBorder="1" applyAlignment="1">
      <alignment shrinkToFit="1"/>
    </xf>
    <xf numFmtId="0" fontId="9" fillId="0" borderId="10" xfId="44" applyFont="1" applyBorder="1" applyAlignment="1">
      <alignment horizontal="center" vertical="center" shrinkToFit="1"/>
    </xf>
    <xf numFmtId="0" fontId="8" fillId="0" borderId="27" xfId="44" applyFont="1" applyBorder="1" applyAlignment="1">
      <alignment horizontal="center" vertical="center" shrinkToFit="1"/>
    </xf>
    <xf numFmtId="0" fontId="8" fillId="0" borderId="13" xfId="44" applyFont="1" applyBorder="1" applyAlignment="1">
      <alignment horizontal="center" vertical="center" shrinkToFit="1"/>
    </xf>
    <xf numFmtId="0" fontId="8" fillId="0" borderId="14" xfId="44" applyFont="1" applyBorder="1" applyAlignment="1">
      <alignment horizontal="center" vertical="center" shrinkToFit="1"/>
    </xf>
    <xf numFmtId="0" fontId="3" fillId="0" borderId="27" xfId="44" applyFont="1" applyBorder="1" applyAlignment="1">
      <alignment horizontal="center" vertical="center" shrinkToFit="1"/>
    </xf>
    <xf numFmtId="0" fontId="3" fillId="0" borderId="13" xfId="44" applyFont="1" applyBorder="1" applyAlignment="1">
      <alignment horizontal="center" vertical="center" shrinkToFit="1"/>
    </xf>
    <xf numFmtId="0" fontId="3" fillId="0" borderId="14" xfId="44" applyFont="1" applyBorder="1" applyAlignment="1">
      <alignment horizontal="center" vertical="center" shrinkToFit="1"/>
    </xf>
    <xf numFmtId="0" fontId="3" fillId="0" borderId="14" xfId="44" applyFont="1" applyBorder="1" applyAlignment="1">
      <alignment vertical="center" shrinkToFit="1"/>
    </xf>
    <xf numFmtId="38" fontId="3" fillId="0" borderId="16" xfId="34" applyFont="1" applyBorder="1" applyAlignment="1" applyProtection="1">
      <alignment horizontal="center" vertical="top" shrinkToFit="1"/>
    </xf>
    <xf numFmtId="38" fontId="16" fillId="0" borderId="50" xfId="34" applyFont="1" applyBorder="1" applyAlignment="1" applyProtection="1">
      <alignment vertical="top" wrapText="1"/>
    </xf>
    <xf numFmtId="38" fontId="3" fillId="0" borderId="42" xfId="34" applyFont="1" applyBorder="1" applyAlignment="1" applyProtection="1">
      <alignment vertical="top" wrapText="1"/>
    </xf>
    <xf numFmtId="38" fontId="3" fillId="0" borderId="51" xfId="34" applyFont="1" applyBorder="1" applyAlignment="1" applyProtection="1">
      <alignment vertical="top" wrapText="1"/>
    </xf>
    <xf numFmtId="38" fontId="3" fillId="0" borderId="46" xfId="34" applyFont="1" applyBorder="1" applyAlignment="1" applyProtection="1">
      <alignment vertical="top" wrapText="1"/>
    </xf>
    <xf numFmtId="38" fontId="3" fillId="0" borderId="52" xfId="34" applyFont="1" applyBorder="1" applyAlignment="1" applyProtection="1">
      <alignment vertical="top" wrapText="1"/>
    </xf>
    <xf numFmtId="38" fontId="3" fillId="0" borderId="44" xfId="34" applyFont="1" applyBorder="1" applyAlignment="1" applyProtection="1">
      <alignment vertical="top" wrapText="1"/>
    </xf>
    <xf numFmtId="38" fontId="3" fillId="0" borderId="0" xfId="34" applyFont="1" applyBorder="1" applyAlignment="1" applyProtection="1">
      <alignment horizontal="center" vertical="top" shrinkToFit="1"/>
    </xf>
    <xf numFmtId="38" fontId="4" fillId="30" borderId="27" xfId="0" applyNumberFormat="1" applyFont="1" applyFill="1" applyBorder="1"/>
    <xf numFmtId="38" fontId="4" fillId="27" borderId="27" xfId="0" applyNumberFormat="1" applyFont="1" applyFill="1" applyBorder="1"/>
    <xf numFmtId="38" fontId="4" fillId="31" borderId="27" xfId="0" applyNumberFormat="1" applyFont="1" applyFill="1" applyBorder="1"/>
    <xf numFmtId="38" fontId="4" fillId="32" borderId="27" xfId="0" applyNumberFormat="1" applyFont="1" applyFill="1" applyBorder="1"/>
    <xf numFmtId="38" fontId="43" fillId="23" borderId="14" xfId="0" applyNumberFormat="1" applyFont="1" applyFill="1" applyBorder="1" applyAlignment="1">
      <alignment horizontal="center" vertical="center" wrapText="1"/>
    </xf>
    <xf numFmtId="38" fontId="4" fillId="30" borderId="34" xfId="0" applyNumberFormat="1" applyFont="1" applyFill="1" applyBorder="1"/>
    <xf numFmtId="38" fontId="4" fillId="27" borderId="34" xfId="0" applyNumberFormat="1" applyFont="1" applyFill="1" applyBorder="1"/>
    <xf numFmtId="38" fontId="4" fillId="31" borderId="34" xfId="0" applyNumberFormat="1" applyFont="1" applyFill="1" applyBorder="1"/>
    <xf numFmtId="38" fontId="4" fillId="32" borderId="34" xfId="0" applyNumberFormat="1" applyFont="1" applyFill="1" applyBorder="1"/>
    <xf numFmtId="49" fontId="4" fillId="30" borderId="34" xfId="0" applyNumberFormat="1" applyFont="1" applyFill="1" applyBorder="1" applyAlignment="1">
      <alignment horizontal="right" wrapText="1"/>
    </xf>
    <xf numFmtId="49" fontId="4" fillId="27" borderId="34" xfId="0" applyNumberFormat="1" applyFont="1" applyFill="1" applyBorder="1" applyAlignment="1">
      <alignment horizontal="right" wrapText="1"/>
    </xf>
    <xf numFmtId="49" fontId="4" fillId="31" borderId="34" xfId="0" applyNumberFormat="1" applyFont="1" applyFill="1" applyBorder="1" applyAlignment="1">
      <alignment horizontal="right" wrapText="1"/>
    </xf>
    <xf numFmtId="49" fontId="4" fillId="32" borderId="34" xfId="0" applyNumberFormat="1" applyFont="1" applyFill="1" applyBorder="1" applyAlignment="1">
      <alignment horizontal="right" wrapText="1"/>
    </xf>
    <xf numFmtId="38" fontId="4" fillId="29" borderId="34" xfId="0" applyNumberFormat="1" applyFont="1" applyFill="1" applyBorder="1"/>
    <xf numFmtId="38" fontId="4" fillId="33" borderId="34" xfId="0" applyNumberFormat="1" applyFont="1" applyFill="1" applyBorder="1"/>
    <xf numFmtId="38" fontId="4" fillId="28" borderId="34" xfId="0" applyNumberFormat="1" applyFont="1" applyFill="1" applyBorder="1"/>
    <xf numFmtId="38" fontId="4" fillId="34" borderId="34" xfId="0" applyNumberFormat="1" applyFont="1" applyFill="1" applyBorder="1"/>
    <xf numFmtId="38" fontId="4" fillId="35" borderId="27" xfId="0" applyNumberFormat="1" applyFont="1" applyFill="1" applyBorder="1"/>
    <xf numFmtId="38" fontId="4" fillId="35" borderId="34" xfId="0" applyNumberFormat="1" applyFont="1" applyFill="1" applyBorder="1"/>
    <xf numFmtId="49" fontId="4" fillId="35" borderId="34" xfId="0" applyNumberFormat="1" applyFont="1" applyFill="1" applyBorder="1" applyAlignment="1">
      <alignment horizontal="right" wrapText="1"/>
    </xf>
    <xf numFmtId="38" fontId="4" fillId="36" borderId="27" xfId="0" applyNumberFormat="1" applyFont="1" applyFill="1" applyBorder="1"/>
    <xf numFmtId="38" fontId="4" fillId="36" borderId="34" xfId="0" applyNumberFormat="1" applyFont="1" applyFill="1" applyBorder="1"/>
    <xf numFmtId="49" fontId="4" fillId="36" borderId="34" xfId="0" applyNumberFormat="1" applyFont="1" applyFill="1" applyBorder="1" applyAlignment="1">
      <alignment horizontal="right" wrapText="1"/>
    </xf>
    <xf numFmtId="38" fontId="4" fillId="37" borderId="27" xfId="0" applyNumberFormat="1" applyFont="1" applyFill="1" applyBorder="1"/>
    <xf numFmtId="38" fontId="4" fillId="37" borderId="34" xfId="0" applyNumberFormat="1" applyFont="1" applyFill="1" applyBorder="1"/>
    <xf numFmtId="49" fontId="4" fillId="37" borderId="34" xfId="0" applyNumberFormat="1" applyFont="1" applyFill="1" applyBorder="1" applyAlignment="1">
      <alignment horizontal="right" wrapText="1"/>
    </xf>
    <xf numFmtId="38" fontId="4" fillId="38" borderId="27" xfId="0" applyNumberFormat="1" applyFont="1" applyFill="1" applyBorder="1"/>
    <xf numFmtId="38" fontId="4" fillId="38" borderId="34" xfId="0" applyNumberFormat="1" applyFont="1" applyFill="1" applyBorder="1"/>
    <xf numFmtId="49" fontId="4" fillId="38" borderId="34" xfId="0" applyNumberFormat="1" applyFont="1" applyFill="1" applyBorder="1" applyAlignment="1">
      <alignment horizontal="right" wrapText="1"/>
    </xf>
    <xf numFmtId="38" fontId="4" fillId="39" borderId="54" xfId="0" applyNumberFormat="1" applyFont="1" applyFill="1" applyBorder="1"/>
    <xf numFmtId="38" fontId="4" fillId="39" borderId="55" xfId="0" applyNumberFormat="1" applyFont="1" applyFill="1" applyBorder="1"/>
    <xf numFmtId="38" fontId="4" fillId="39" borderId="56" xfId="0" applyNumberFormat="1" applyFont="1" applyFill="1" applyBorder="1"/>
    <xf numFmtId="38" fontId="4" fillId="33" borderId="36" xfId="0" applyNumberFormat="1" applyFont="1" applyFill="1" applyBorder="1" applyProtection="1">
      <protection locked="0"/>
    </xf>
    <xf numFmtId="38" fontId="4" fillId="34" borderId="36" xfId="0" applyNumberFormat="1" applyFont="1" applyFill="1" applyBorder="1" applyProtection="1">
      <protection locked="0"/>
    </xf>
    <xf numFmtId="38" fontId="4" fillId="33" borderId="36" xfId="0" applyNumberFormat="1" applyFont="1" applyFill="1" applyBorder="1" applyProtection="1"/>
    <xf numFmtId="38" fontId="4" fillId="28" borderId="36" xfId="0" applyNumberFormat="1" applyFont="1" applyFill="1" applyBorder="1" applyProtection="1"/>
    <xf numFmtId="38" fontId="4" fillId="29" borderId="36" xfId="0" applyNumberFormat="1" applyFont="1" applyFill="1" applyBorder="1" applyProtection="1"/>
    <xf numFmtId="38" fontId="4" fillId="29" borderId="57" xfId="0" applyNumberFormat="1" applyFont="1" applyFill="1" applyBorder="1" applyProtection="1"/>
    <xf numFmtId="38" fontId="4" fillId="29" borderId="58" xfId="0" applyNumberFormat="1" applyFont="1" applyFill="1" applyBorder="1" applyProtection="1"/>
    <xf numFmtId="38" fontId="4" fillId="40" borderId="34" xfId="0" applyNumberFormat="1" applyFont="1" applyFill="1" applyBorder="1"/>
    <xf numFmtId="38" fontId="4" fillId="40" borderId="36" xfId="0" applyNumberFormat="1" applyFont="1" applyFill="1" applyBorder="1" applyProtection="1">
      <protection locked="0"/>
    </xf>
    <xf numFmtId="38" fontId="50" fillId="26" borderId="0" xfId="0" applyNumberFormat="1" applyFont="1" applyFill="1" applyAlignment="1">
      <alignment horizontal="right"/>
    </xf>
    <xf numFmtId="38" fontId="4" fillId="41" borderId="57" xfId="0" applyNumberFormat="1" applyFont="1" applyFill="1" applyBorder="1" applyProtection="1"/>
    <xf numFmtId="49" fontId="0" fillId="21" borderId="0" xfId="0" applyNumberFormat="1" applyFont="1" applyFill="1"/>
    <xf numFmtId="38" fontId="0" fillId="21" borderId="0" xfId="0" applyNumberFormat="1" applyFont="1" applyFill="1"/>
    <xf numFmtId="38" fontId="0" fillId="42" borderId="61" xfId="0" applyNumberFormat="1" applyFont="1" applyFill="1" applyBorder="1" applyAlignment="1" applyProtection="1">
      <alignment horizontal="left" vertical="center" shrinkToFit="1"/>
      <protection locked="0"/>
    </xf>
    <xf numFmtId="0" fontId="0" fillId="42" borderId="59" xfId="0" applyFont="1" applyFill="1" applyBorder="1" applyAlignment="1" applyProtection="1">
      <alignment horizontal="left" vertical="center" shrinkToFit="1"/>
      <protection locked="0"/>
    </xf>
    <xf numFmtId="0" fontId="0" fillId="42" borderId="60" xfId="0" applyFont="1" applyFill="1" applyBorder="1" applyAlignment="1" applyProtection="1">
      <alignment horizontal="left" vertical="center" shrinkToFit="1"/>
      <protection locked="0"/>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doboku-chosasheet-ver.4" xfId="43" xr:uid="{00000000-0005-0000-0000-00002B000000}"/>
    <cellStyle name="標準_数値的判断基準計算表(土木系vr2.1)" xfId="44" xr:uid="{00000000-0005-0000-0000-00002C000000}"/>
    <cellStyle name="良い" xfId="45" builtinId="26" customBuiltin="1"/>
  </cellStyles>
  <dxfs count="14">
    <dxf>
      <fill>
        <patternFill>
          <bgColor indexed="13"/>
        </patternFill>
      </fill>
    </dxf>
    <dxf>
      <fill>
        <patternFill>
          <bgColor indexed="13"/>
        </patternFill>
      </fill>
    </dxf>
    <dxf>
      <fill>
        <patternFill>
          <bgColor indexed="42"/>
        </patternFill>
      </fill>
    </dxf>
    <dxf>
      <fill>
        <patternFill>
          <bgColor indexed="13"/>
        </patternFill>
      </fill>
    </dxf>
    <dxf>
      <fill>
        <patternFill>
          <bgColor indexed="42"/>
        </patternFill>
      </fill>
    </dxf>
    <dxf>
      <fill>
        <patternFill>
          <bgColor indexed="13"/>
        </patternFill>
      </fill>
    </dxf>
    <dxf>
      <fill>
        <patternFill>
          <bgColor indexed="13"/>
        </patternFill>
      </fill>
    </dxf>
    <dxf>
      <fill>
        <patternFill>
          <bgColor indexed="42"/>
        </patternFill>
      </fill>
    </dxf>
    <dxf>
      <fill>
        <patternFill>
          <bgColor indexed="13"/>
        </patternFill>
      </fill>
    </dxf>
    <dxf>
      <fill>
        <patternFill>
          <bgColor indexed="42"/>
        </patternFill>
      </fill>
    </dxf>
    <dxf>
      <fill>
        <patternFill>
          <bgColor indexed="13"/>
        </patternFill>
      </fill>
    </dxf>
    <dxf>
      <fill>
        <patternFill>
          <bgColor indexed="42"/>
        </patternFill>
      </fill>
    </dxf>
    <dxf>
      <fill>
        <patternFill>
          <bgColor indexed="13"/>
        </patternFill>
      </fill>
    </dxf>
    <dxf>
      <fill>
        <patternFill>
          <bgColor indexed="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FFA0A0"/>
      <rgbColor rgb="00FFB4B4"/>
      <rgbColor rgb="00FFC8C8"/>
      <rgbColor rgb="00FFDCDC"/>
      <rgbColor rgb="00AAFFAA"/>
      <rgbColor rgb="00BEFFBE"/>
      <rgbColor rgb="00D2FFD2"/>
      <rgbColor rgb="00E6FFE6"/>
      <rgbColor rgb="00B4B4FF"/>
      <rgbColor rgb="00C8C8FF"/>
      <rgbColor rgb="00DCDCFF"/>
      <rgbColor rgb="00E6E6FF"/>
      <rgbColor rgb="00FFFF32"/>
      <rgbColor rgb="00FFFF78"/>
      <rgbColor rgb="00FFFFAA"/>
      <rgbColor rgb="00FFFFC8"/>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902162025138609E-3"/>
          <c:y val="4.3478383940171929E-2"/>
          <c:w val="0.99246674181009653"/>
          <c:h val="0.91594462167295532"/>
        </c:manualLayout>
      </c:layout>
      <c:barChart>
        <c:barDir val="col"/>
        <c:grouping val="stacked"/>
        <c:varyColors val="0"/>
        <c:ser>
          <c:idx val="0"/>
          <c:order val="0"/>
          <c:tx>
            <c:strRef>
              <c:f>数値的判断審査票元!$C$70</c:f>
              <c:strCache>
                <c:ptCount val="1"/>
                <c:pt idx="0">
                  <c:v>純工事費相当額</c:v>
                </c:pt>
              </c:strCache>
            </c:strRef>
          </c:tx>
          <c:spPr>
            <a:solidFill>
              <a:srgbClr val="00FF00"/>
            </a:solidFill>
            <a:ln w="12700">
              <a:solidFill>
                <a:srgbClr val="000000"/>
              </a:solidFill>
              <a:prstDash val="solid"/>
            </a:ln>
          </c:spPr>
          <c:invertIfNegative val="0"/>
          <c:cat>
            <c:strRef>
              <c:f>数値的判断審査票元!$D$69:$CY$69</c:f>
              <c:strCache>
                <c:ptCount val="1"/>
                <c:pt idx="0">
                  <c:v>設計</c:v>
                </c:pt>
              </c:strCache>
            </c:strRef>
          </c:cat>
          <c:val>
            <c:numRef>
              <c:f>数値的判断審査票元!$D$73:$CY$73</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0-BD8F-4E5F-B302-087F0863DB7F}"/>
            </c:ext>
          </c:extLst>
        </c:ser>
        <c:ser>
          <c:idx val="1"/>
          <c:order val="1"/>
          <c:tx>
            <c:strRef>
              <c:f>数値的判断審査票元!$C$71</c:f>
              <c:strCache>
                <c:ptCount val="1"/>
                <c:pt idx="0">
                  <c:v>現場管理費相当額</c:v>
                </c:pt>
              </c:strCache>
            </c:strRef>
          </c:tx>
          <c:spPr>
            <a:solidFill>
              <a:srgbClr val="3366FF"/>
            </a:solidFill>
            <a:ln w="12700">
              <a:solidFill>
                <a:srgbClr val="000000"/>
              </a:solidFill>
              <a:prstDash val="solid"/>
            </a:ln>
          </c:spPr>
          <c:invertIfNegative val="0"/>
          <c:cat>
            <c:strRef>
              <c:f>数値的判断審査票元!$D$69:$CY$69</c:f>
              <c:strCache>
                <c:ptCount val="1"/>
                <c:pt idx="0">
                  <c:v>設計</c:v>
                </c:pt>
              </c:strCache>
            </c:strRef>
          </c:cat>
          <c:val>
            <c:numRef>
              <c:f>数値的判断審査票元!$D$74:$CY$74</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1-BD8F-4E5F-B302-087F0863DB7F}"/>
            </c:ext>
          </c:extLst>
        </c:ser>
        <c:ser>
          <c:idx val="2"/>
          <c:order val="2"/>
          <c:tx>
            <c:strRef>
              <c:f>数値的判断審査票元!$C$72</c:f>
              <c:strCache>
                <c:ptCount val="1"/>
                <c:pt idx="0">
                  <c:v>一般管理費</c:v>
                </c:pt>
              </c:strCache>
            </c:strRef>
          </c:tx>
          <c:spPr>
            <a:solidFill>
              <a:srgbClr val="FFFFFF"/>
            </a:solidFill>
            <a:ln w="12700">
              <a:solidFill>
                <a:srgbClr val="000000"/>
              </a:solidFill>
              <a:prstDash val="solid"/>
            </a:ln>
          </c:spPr>
          <c:invertIfNegative val="0"/>
          <c:cat>
            <c:strRef>
              <c:f>数値的判断審査票元!$D$69:$CY$69</c:f>
              <c:strCache>
                <c:ptCount val="1"/>
                <c:pt idx="0">
                  <c:v>設計</c:v>
                </c:pt>
              </c:strCache>
            </c:strRef>
          </c:cat>
          <c:val>
            <c:numRef>
              <c:f>数値的判断審査票元!$D$75:$CY$75</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2-BD8F-4E5F-B302-087F0863DB7F}"/>
            </c:ext>
          </c:extLst>
        </c:ser>
        <c:dLbls>
          <c:showLegendKey val="0"/>
          <c:showVal val="0"/>
          <c:showCatName val="0"/>
          <c:showSerName val="0"/>
          <c:showPercent val="0"/>
          <c:showBubbleSize val="0"/>
        </c:dLbls>
        <c:gapWidth val="150"/>
        <c:overlap val="100"/>
        <c:axId val="104956288"/>
        <c:axId val="104957824"/>
      </c:barChart>
      <c:catAx>
        <c:axId val="104956288"/>
        <c:scaling>
          <c:orientation val="minMax"/>
        </c:scaling>
        <c:delete val="1"/>
        <c:axPos val="b"/>
        <c:numFmt formatCode="General" sourceLinked="0"/>
        <c:majorTickMark val="out"/>
        <c:minorTickMark val="none"/>
        <c:tickLblPos val="nextTo"/>
        <c:crossAx val="104957824"/>
        <c:crosses val="autoZero"/>
        <c:auto val="1"/>
        <c:lblAlgn val="ctr"/>
        <c:lblOffset val="100"/>
        <c:noMultiLvlLbl val="0"/>
      </c:catAx>
      <c:valAx>
        <c:axId val="104957824"/>
        <c:scaling>
          <c:orientation val="minMax"/>
          <c:max val="1"/>
          <c:min val="0"/>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応札率</a:t>
                </a:r>
              </a:p>
            </c:rich>
          </c:tx>
          <c:layout>
            <c:manualLayout>
              <c:xMode val="edge"/>
              <c:yMode val="edge"/>
              <c:x val="4.5935253593346747E-4"/>
              <c:y val="0.43188527521016395"/>
            </c:manualLayout>
          </c:layout>
          <c:overlay val="0"/>
          <c:spPr>
            <a:noFill/>
            <a:ln w="25400">
              <a:noFill/>
            </a:ln>
          </c:spPr>
        </c:title>
        <c:numFmt formatCode="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4956288"/>
        <c:crosses val="autoZero"/>
        <c:crossBetween val="between"/>
        <c:majorUnit val="0.2"/>
      </c:valAx>
      <c:spPr>
        <a:noFill/>
        <a:ln w="12700">
          <a:solidFill>
            <a:srgbClr val="000000"/>
          </a:solidFill>
          <a:prstDash val="solid"/>
        </a:ln>
      </c:spPr>
    </c:plotArea>
    <c:legend>
      <c:legendPos val="r"/>
      <c:layout>
        <c:manualLayout>
          <c:xMode val="edge"/>
          <c:yMode val="edge"/>
          <c:x val="0.9878776747176049"/>
          <c:y val="0.82898550724637676"/>
          <c:w val="1.1387638901643861E-2"/>
          <c:h val="0.16231884057971013"/>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902162025138609E-3"/>
          <c:y val="4.3478383940171929E-2"/>
          <c:w val="0.99246674181009653"/>
          <c:h val="0.91594462167295532"/>
        </c:manualLayout>
      </c:layout>
      <c:barChart>
        <c:barDir val="col"/>
        <c:grouping val="stacked"/>
        <c:varyColors val="0"/>
        <c:ser>
          <c:idx val="0"/>
          <c:order val="0"/>
          <c:tx>
            <c:strRef>
              <c:f>数値的判断審査票元_入札時!$C$70</c:f>
              <c:strCache>
                <c:ptCount val="1"/>
                <c:pt idx="0">
                  <c:v>純工事費相当額</c:v>
                </c:pt>
              </c:strCache>
            </c:strRef>
          </c:tx>
          <c:spPr>
            <a:solidFill>
              <a:srgbClr val="00FF00"/>
            </a:solidFill>
            <a:ln w="12700">
              <a:solidFill>
                <a:srgbClr val="000000"/>
              </a:solidFill>
              <a:prstDash val="solid"/>
            </a:ln>
          </c:spPr>
          <c:invertIfNegative val="0"/>
          <c:cat>
            <c:strRef>
              <c:f>数値的判断審査票元_入札時!$D$69:$CY$69</c:f>
              <c:strCache>
                <c:ptCount val="1"/>
                <c:pt idx="0">
                  <c:v>設計</c:v>
                </c:pt>
              </c:strCache>
            </c:strRef>
          </c:cat>
          <c:val>
            <c:numRef>
              <c:f>数値的判断審査票元_入札時!$D$73:$CY$73</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0-FB85-4688-9B5F-DF2807F4EF27}"/>
            </c:ext>
          </c:extLst>
        </c:ser>
        <c:ser>
          <c:idx val="1"/>
          <c:order val="1"/>
          <c:tx>
            <c:strRef>
              <c:f>数値的判断審査票元_入札時!$C$71</c:f>
              <c:strCache>
                <c:ptCount val="1"/>
                <c:pt idx="0">
                  <c:v>現場管理費相当額</c:v>
                </c:pt>
              </c:strCache>
            </c:strRef>
          </c:tx>
          <c:spPr>
            <a:solidFill>
              <a:srgbClr val="3366FF"/>
            </a:solidFill>
            <a:ln w="12700">
              <a:solidFill>
                <a:srgbClr val="000000"/>
              </a:solidFill>
              <a:prstDash val="solid"/>
            </a:ln>
          </c:spPr>
          <c:invertIfNegative val="0"/>
          <c:cat>
            <c:strRef>
              <c:f>数値的判断審査票元_入札時!$D$69:$CY$69</c:f>
              <c:strCache>
                <c:ptCount val="1"/>
                <c:pt idx="0">
                  <c:v>設計</c:v>
                </c:pt>
              </c:strCache>
            </c:strRef>
          </c:cat>
          <c:val>
            <c:numRef>
              <c:f>数値的判断審査票元_入札時!$D$74:$CY$74</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1-FB85-4688-9B5F-DF2807F4EF27}"/>
            </c:ext>
          </c:extLst>
        </c:ser>
        <c:ser>
          <c:idx val="2"/>
          <c:order val="2"/>
          <c:tx>
            <c:strRef>
              <c:f>数値的判断審査票元_入札時!$C$72</c:f>
              <c:strCache>
                <c:ptCount val="1"/>
                <c:pt idx="0">
                  <c:v>一般管理費</c:v>
                </c:pt>
              </c:strCache>
            </c:strRef>
          </c:tx>
          <c:spPr>
            <a:solidFill>
              <a:srgbClr val="FFFFFF"/>
            </a:solidFill>
            <a:ln w="12700">
              <a:solidFill>
                <a:srgbClr val="000000"/>
              </a:solidFill>
              <a:prstDash val="solid"/>
            </a:ln>
          </c:spPr>
          <c:invertIfNegative val="0"/>
          <c:cat>
            <c:strRef>
              <c:f>数値的判断審査票元_入札時!$D$69:$CY$69</c:f>
              <c:strCache>
                <c:ptCount val="1"/>
                <c:pt idx="0">
                  <c:v>設計</c:v>
                </c:pt>
              </c:strCache>
            </c:strRef>
          </c:cat>
          <c:val>
            <c:numRef>
              <c:f>数値的判断審査票元_入札時!$D$75:$CY$75</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2-FB85-4688-9B5F-DF2807F4EF27}"/>
            </c:ext>
          </c:extLst>
        </c:ser>
        <c:dLbls>
          <c:showLegendKey val="0"/>
          <c:showVal val="0"/>
          <c:showCatName val="0"/>
          <c:showSerName val="0"/>
          <c:showPercent val="0"/>
          <c:showBubbleSize val="0"/>
        </c:dLbls>
        <c:gapWidth val="150"/>
        <c:overlap val="100"/>
        <c:axId val="104956288"/>
        <c:axId val="104957824"/>
      </c:barChart>
      <c:catAx>
        <c:axId val="104956288"/>
        <c:scaling>
          <c:orientation val="minMax"/>
        </c:scaling>
        <c:delete val="1"/>
        <c:axPos val="b"/>
        <c:numFmt formatCode="General" sourceLinked="0"/>
        <c:majorTickMark val="out"/>
        <c:minorTickMark val="none"/>
        <c:tickLblPos val="nextTo"/>
        <c:crossAx val="104957824"/>
        <c:crosses val="autoZero"/>
        <c:auto val="1"/>
        <c:lblAlgn val="ctr"/>
        <c:lblOffset val="100"/>
        <c:noMultiLvlLbl val="0"/>
      </c:catAx>
      <c:valAx>
        <c:axId val="104957824"/>
        <c:scaling>
          <c:orientation val="minMax"/>
          <c:max val="1"/>
          <c:min val="0"/>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応札率</a:t>
                </a:r>
              </a:p>
            </c:rich>
          </c:tx>
          <c:layout>
            <c:manualLayout>
              <c:xMode val="edge"/>
              <c:yMode val="edge"/>
              <c:x val="4.5935253593346747E-4"/>
              <c:y val="0.43188527521016395"/>
            </c:manualLayout>
          </c:layout>
          <c:overlay val="0"/>
          <c:spPr>
            <a:noFill/>
            <a:ln w="25400">
              <a:noFill/>
            </a:ln>
          </c:spPr>
        </c:title>
        <c:numFmt formatCode="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4956288"/>
        <c:crosses val="autoZero"/>
        <c:crossBetween val="between"/>
        <c:majorUnit val="0.2"/>
      </c:valAx>
      <c:spPr>
        <a:noFill/>
        <a:ln w="12700">
          <a:solidFill>
            <a:srgbClr val="000000"/>
          </a:solidFill>
          <a:prstDash val="solid"/>
        </a:ln>
      </c:spPr>
    </c:plotArea>
    <c:legend>
      <c:legendPos val="r"/>
      <c:layout>
        <c:manualLayout>
          <c:xMode val="edge"/>
          <c:yMode val="edge"/>
          <c:x val="0.9878776747176049"/>
          <c:y val="0.82898550724637676"/>
          <c:w val="1.1387638901643861E-2"/>
          <c:h val="0.16231884057971013"/>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902162025138609E-3"/>
          <c:y val="4.3478383940171929E-2"/>
          <c:w val="0.99246674181009653"/>
          <c:h val="0.91594462167295532"/>
        </c:manualLayout>
      </c:layout>
      <c:barChart>
        <c:barDir val="col"/>
        <c:grouping val="stacked"/>
        <c:varyColors val="0"/>
        <c:ser>
          <c:idx val="0"/>
          <c:order val="0"/>
          <c:tx>
            <c:strRef>
              <c:f>数値的判断審査票元_電気!$C$70</c:f>
              <c:strCache>
                <c:ptCount val="1"/>
                <c:pt idx="0">
                  <c:v>純工事費相当額</c:v>
                </c:pt>
              </c:strCache>
            </c:strRef>
          </c:tx>
          <c:spPr>
            <a:solidFill>
              <a:srgbClr val="00FF00"/>
            </a:solidFill>
            <a:ln w="12700">
              <a:solidFill>
                <a:srgbClr val="000000"/>
              </a:solidFill>
              <a:prstDash val="solid"/>
            </a:ln>
          </c:spPr>
          <c:invertIfNegative val="0"/>
          <c:cat>
            <c:strRef>
              <c:f>数値的判断審査票元_電気!$D$69:$CY$69</c:f>
              <c:strCache>
                <c:ptCount val="1"/>
                <c:pt idx="0">
                  <c:v>設計</c:v>
                </c:pt>
              </c:strCache>
            </c:strRef>
          </c:cat>
          <c:val>
            <c:numRef>
              <c:f>数値的判断審査票元_電気!$D$73:$CY$73</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0-1EC2-4938-A036-372ED2A66A3B}"/>
            </c:ext>
          </c:extLst>
        </c:ser>
        <c:ser>
          <c:idx val="1"/>
          <c:order val="1"/>
          <c:tx>
            <c:strRef>
              <c:f>数値的判断審査票元_電気!$C$71</c:f>
              <c:strCache>
                <c:ptCount val="1"/>
                <c:pt idx="0">
                  <c:v>現場管理費相当額</c:v>
                </c:pt>
              </c:strCache>
            </c:strRef>
          </c:tx>
          <c:spPr>
            <a:solidFill>
              <a:srgbClr val="3366FF"/>
            </a:solidFill>
            <a:ln w="12700">
              <a:solidFill>
                <a:srgbClr val="000000"/>
              </a:solidFill>
              <a:prstDash val="solid"/>
            </a:ln>
          </c:spPr>
          <c:invertIfNegative val="0"/>
          <c:cat>
            <c:strRef>
              <c:f>数値的判断審査票元_電気!$D$69:$CY$69</c:f>
              <c:strCache>
                <c:ptCount val="1"/>
                <c:pt idx="0">
                  <c:v>設計</c:v>
                </c:pt>
              </c:strCache>
            </c:strRef>
          </c:cat>
          <c:val>
            <c:numRef>
              <c:f>数値的判断審査票元_電気!$D$74:$CY$74</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1-1EC2-4938-A036-372ED2A66A3B}"/>
            </c:ext>
          </c:extLst>
        </c:ser>
        <c:ser>
          <c:idx val="2"/>
          <c:order val="2"/>
          <c:tx>
            <c:strRef>
              <c:f>数値的判断審査票元_電気!$C$72</c:f>
              <c:strCache>
                <c:ptCount val="1"/>
                <c:pt idx="0">
                  <c:v>一般管理費</c:v>
                </c:pt>
              </c:strCache>
            </c:strRef>
          </c:tx>
          <c:spPr>
            <a:solidFill>
              <a:srgbClr val="FFFFFF"/>
            </a:solidFill>
            <a:ln w="12700">
              <a:solidFill>
                <a:srgbClr val="000000"/>
              </a:solidFill>
              <a:prstDash val="solid"/>
            </a:ln>
          </c:spPr>
          <c:invertIfNegative val="0"/>
          <c:cat>
            <c:strRef>
              <c:f>数値的判断審査票元_電気!$D$69:$CY$69</c:f>
              <c:strCache>
                <c:ptCount val="1"/>
                <c:pt idx="0">
                  <c:v>設計</c:v>
                </c:pt>
              </c:strCache>
            </c:strRef>
          </c:cat>
          <c:val>
            <c:numRef>
              <c:f>数値的判断審査票元_電気!$D$75:$CY$75</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2-1EC2-4938-A036-372ED2A66A3B}"/>
            </c:ext>
          </c:extLst>
        </c:ser>
        <c:dLbls>
          <c:showLegendKey val="0"/>
          <c:showVal val="0"/>
          <c:showCatName val="0"/>
          <c:showSerName val="0"/>
          <c:showPercent val="0"/>
          <c:showBubbleSize val="0"/>
        </c:dLbls>
        <c:gapWidth val="150"/>
        <c:overlap val="100"/>
        <c:axId val="105800064"/>
        <c:axId val="105801600"/>
      </c:barChart>
      <c:catAx>
        <c:axId val="105800064"/>
        <c:scaling>
          <c:orientation val="minMax"/>
        </c:scaling>
        <c:delete val="1"/>
        <c:axPos val="b"/>
        <c:numFmt formatCode="General" sourceLinked="0"/>
        <c:majorTickMark val="out"/>
        <c:minorTickMark val="none"/>
        <c:tickLblPos val="nextTo"/>
        <c:crossAx val="105801600"/>
        <c:crosses val="autoZero"/>
        <c:auto val="1"/>
        <c:lblAlgn val="ctr"/>
        <c:lblOffset val="100"/>
        <c:noMultiLvlLbl val="0"/>
      </c:catAx>
      <c:valAx>
        <c:axId val="105801600"/>
        <c:scaling>
          <c:orientation val="minMax"/>
          <c:max val="1"/>
          <c:min val="0"/>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応札率</a:t>
                </a:r>
              </a:p>
            </c:rich>
          </c:tx>
          <c:layout>
            <c:manualLayout>
              <c:xMode val="edge"/>
              <c:yMode val="edge"/>
              <c:x val="4.5935253593346747E-4"/>
              <c:y val="0.43188527521016395"/>
            </c:manualLayout>
          </c:layout>
          <c:overlay val="0"/>
          <c:spPr>
            <a:noFill/>
            <a:ln w="25400">
              <a:noFill/>
            </a:ln>
          </c:spPr>
        </c:title>
        <c:numFmt formatCode="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5800064"/>
        <c:crosses val="autoZero"/>
        <c:crossBetween val="between"/>
        <c:majorUnit val="0.2"/>
      </c:valAx>
      <c:spPr>
        <a:noFill/>
        <a:ln w="12700">
          <a:solidFill>
            <a:srgbClr val="000000"/>
          </a:solidFill>
          <a:prstDash val="solid"/>
        </a:ln>
      </c:spPr>
    </c:plotArea>
    <c:legend>
      <c:legendPos val="r"/>
      <c:layout>
        <c:manualLayout>
          <c:xMode val="edge"/>
          <c:yMode val="edge"/>
          <c:x val="0.9878776747176049"/>
          <c:y val="0.82898550724637676"/>
          <c:w val="1.1387638901643861E-2"/>
          <c:h val="0.16231884057971013"/>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902162025138609E-3"/>
          <c:y val="4.3478383940171929E-2"/>
          <c:w val="0.99246674181009653"/>
          <c:h val="0.91594462167295532"/>
        </c:manualLayout>
      </c:layout>
      <c:barChart>
        <c:barDir val="col"/>
        <c:grouping val="stacked"/>
        <c:varyColors val="0"/>
        <c:ser>
          <c:idx val="0"/>
          <c:order val="0"/>
          <c:tx>
            <c:strRef>
              <c:f>数値的判断審査票元_審査時!$C$70</c:f>
              <c:strCache>
                <c:ptCount val="1"/>
                <c:pt idx="0">
                  <c:v>純工事費相当額</c:v>
                </c:pt>
              </c:strCache>
            </c:strRef>
          </c:tx>
          <c:spPr>
            <a:solidFill>
              <a:srgbClr val="00FF00"/>
            </a:solidFill>
            <a:ln w="12700">
              <a:solidFill>
                <a:srgbClr val="000000"/>
              </a:solidFill>
              <a:prstDash val="solid"/>
            </a:ln>
          </c:spPr>
          <c:invertIfNegative val="0"/>
          <c:cat>
            <c:strRef>
              <c:f>数値的判断審査票元_審査時!$D$69:$CY$69</c:f>
              <c:strCache>
                <c:ptCount val="1"/>
                <c:pt idx="0">
                  <c:v>設計</c:v>
                </c:pt>
              </c:strCache>
            </c:strRef>
          </c:cat>
          <c:val>
            <c:numRef>
              <c:f>数値的判断審査票元_審査時!$D$73:$CY$73</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0-A5DB-4515-9710-819FAD315A20}"/>
            </c:ext>
          </c:extLst>
        </c:ser>
        <c:ser>
          <c:idx val="1"/>
          <c:order val="1"/>
          <c:tx>
            <c:strRef>
              <c:f>数値的判断審査票元_審査時!$C$71</c:f>
              <c:strCache>
                <c:ptCount val="1"/>
                <c:pt idx="0">
                  <c:v>現場管理費相当額</c:v>
                </c:pt>
              </c:strCache>
            </c:strRef>
          </c:tx>
          <c:spPr>
            <a:solidFill>
              <a:srgbClr val="3366FF"/>
            </a:solidFill>
            <a:ln w="12700">
              <a:solidFill>
                <a:srgbClr val="000000"/>
              </a:solidFill>
              <a:prstDash val="solid"/>
            </a:ln>
          </c:spPr>
          <c:invertIfNegative val="0"/>
          <c:cat>
            <c:strRef>
              <c:f>数値的判断審査票元_審査時!$D$69:$CY$69</c:f>
              <c:strCache>
                <c:ptCount val="1"/>
                <c:pt idx="0">
                  <c:v>設計</c:v>
                </c:pt>
              </c:strCache>
            </c:strRef>
          </c:cat>
          <c:val>
            <c:numRef>
              <c:f>数値的判断審査票元_審査時!$D$74:$CY$74</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1-A5DB-4515-9710-819FAD315A20}"/>
            </c:ext>
          </c:extLst>
        </c:ser>
        <c:ser>
          <c:idx val="2"/>
          <c:order val="2"/>
          <c:tx>
            <c:strRef>
              <c:f>数値的判断審査票元_審査時!$C$72</c:f>
              <c:strCache>
                <c:ptCount val="1"/>
                <c:pt idx="0">
                  <c:v>一般管理費</c:v>
                </c:pt>
              </c:strCache>
            </c:strRef>
          </c:tx>
          <c:spPr>
            <a:solidFill>
              <a:srgbClr val="FFFFFF"/>
            </a:solidFill>
            <a:ln w="12700">
              <a:solidFill>
                <a:srgbClr val="000000"/>
              </a:solidFill>
              <a:prstDash val="solid"/>
            </a:ln>
          </c:spPr>
          <c:invertIfNegative val="0"/>
          <c:cat>
            <c:strRef>
              <c:f>数値的判断審査票元_審査時!$D$69:$CY$69</c:f>
              <c:strCache>
                <c:ptCount val="1"/>
                <c:pt idx="0">
                  <c:v>設計</c:v>
                </c:pt>
              </c:strCache>
            </c:strRef>
          </c:cat>
          <c:val>
            <c:numRef>
              <c:f>数値的判断審査票元_審査時!$D$75:$CY$75</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2-A5DB-4515-9710-819FAD315A20}"/>
            </c:ext>
          </c:extLst>
        </c:ser>
        <c:dLbls>
          <c:showLegendKey val="0"/>
          <c:showVal val="0"/>
          <c:showCatName val="0"/>
          <c:showSerName val="0"/>
          <c:showPercent val="0"/>
          <c:showBubbleSize val="0"/>
        </c:dLbls>
        <c:gapWidth val="150"/>
        <c:overlap val="100"/>
        <c:axId val="104956288"/>
        <c:axId val="104957824"/>
      </c:barChart>
      <c:catAx>
        <c:axId val="104956288"/>
        <c:scaling>
          <c:orientation val="minMax"/>
        </c:scaling>
        <c:delete val="1"/>
        <c:axPos val="b"/>
        <c:numFmt formatCode="General" sourceLinked="0"/>
        <c:majorTickMark val="out"/>
        <c:minorTickMark val="none"/>
        <c:tickLblPos val="nextTo"/>
        <c:crossAx val="104957824"/>
        <c:crosses val="autoZero"/>
        <c:auto val="1"/>
        <c:lblAlgn val="ctr"/>
        <c:lblOffset val="100"/>
        <c:noMultiLvlLbl val="0"/>
      </c:catAx>
      <c:valAx>
        <c:axId val="104957824"/>
        <c:scaling>
          <c:orientation val="minMax"/>
          <c:max val="1"/>
          <c:min val="0"/>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応札率</a:t>
                </a:r>
              </a:p>
            </c:rich>
          </c:tx>
          <c:layout>
            <c:manualLayout>
              <c:xMode val="edge"/>
              <c:yMode val="edge"/>
              <c:x val="4.5935253593346747E-4"/>
              <c:y val="0.43188527521016395"/>
            </c:manualLayout>
          </c:layout>
          <c:overlay val="0"/>
          <c:spPr>
            <a:noFill/>
            <a:ln w="25400">
              <a:noFill/>
            </a:ln>
          </c:spPr>
        </c:title>
        <c:numFmt formatCode="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4956288"/>
        <c:crosses val="autoZero"/>
        <c:crossBetween val="between"/>
        <c:majorUnit val="0.2"/>
      </c:valAx>
      <c:spPr>
        <a:noFill/>
        <a:ln w="12700">
          <a:solidFill>
            <a:srgbClr val="000000"/>
          </a:solidFill>
          <a:prstDash val="solid"/>
        </a:ln>
      </c:spPr>
    </c:plotArea>
    <c:legend>
      <c:legendPos val="r"/>
      <c:layout>
        <c:manualLayout>
          <c:xMode val="edge"/>
          <c:yMode val="edge"/>
          <c:x val="0.9878776747176049"/>
          <c:y val="0.82898550724637676"/>
          <c:w val="1.1387638901643861E-2"/>
          <c:h val="0.16231884057971013"/>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902162025138609E-3"/>
          <c:y val="4.3478383940171929E-2"/>
          <c:w val="0.99246674181009653"/>
          <c:h val="0.91594462167295532"/>
        </c:manualLayout>
      </c:layout>
      <c:barChart>
        <c:barDir val="col"/>
        <c:grouping val="stacked"/>
        <c:varyColors val="0"/>
        <c:ser>
          <c:idx val="0"/>
          <c:order val="0"/>
          <c:tx>
            <c:strRef>
              <c:f>数値的判断審査票元_電気_入札時!$C$70</c:f>
              <c:strCache>
                <c:ptCount val="1"/>
                <c:pt idx="0">
                  <c:v>純工事費相当額</c:v>
                </c:pt>
              </c:strCache>
            </c:strRef>
          </c:tx>
          <c:spPr>
            <a:solidFill>
              <a:srgbClr val="00FF00"/>
            </a:solidFill>
            <a:ln w="12700">
              <a:solidFill>
                <a:srgbClr val="000000"/>
              </a:solidFill>
              <a:prstDash val="solid"/>
            </a:ln>
          </c:spPr>
          <c:invertIfNegative val="0"/>
          <c:cat>
            <c:strRef>
              <c:f>数値的判断審査票元_電気_入札時!$D$69:$CY$69</c:f>
              <c:strCache>
                <c:ptCount val="1"/>
                <c:pt idx="0">
                  <c:v>設計</c:v>
                </c:pt>
              </c:strCache>
            </c:strRef>
          </c:cat>
          <c:val>
            <c:numRef>
              <c:f>数値的判断審査票元_電気_入札時!$D$73:$CY$73</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0-9749-4246-815A-A6D8A7267407}"/>
            </c:ext>
          </c:extLst>
        </c:ser>
        <c:ser>
          <c:idx val="1"/>
          <c:order val="1"/>
          <c:tx>
            <c:strRef>
              <c:f>数値的判断審査票元_電気_入札時!$C$71</c:f>
              <c:strCache>
                <c:ptCount val="1"/>
                <c:pt idx="0">
                  <c:v>現場管理費相当額</c:v>
                </c:pt>
              </c:strCache>
            </c:strRef>
          </c:tx>
          <c:spPr>
            <a:solidFill>
              <a:srgbClr val="3366FF"/>
            </a:solidFill>
            <a:ln w="12700">
              <a:solidFill>
                <a:srgbClr val="000000"/>
              </a:solidFill>
              <a:prstDash val="solid"/>
            </a:ln>
          </c:spPr>
          <c:invertIfNegative val="0"/>
          <c:cat>
            <c:strRef>
              <c:f>数値的判断審査票元_電気_入札時!$D$69:$CY$69</c:f>
              <c:strCache>
                <c:ptCount val="1"/>
                <c:pt idx="0">
                  <c:v>設計</c:v>
                </c:pt>
              </c:strCache>
            </c:strRef>
          </c:cat>
          <c:val>
            <c:numRef>
              <c:f>数値的判断審査票元_電気_入札時!$D$74:$CY$74</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1-9749-4246-815A-A6D8A7267407}"/>
            </c:ext>
          </c:extLst>
        </c:ser>
        <c:ser>
          <c:idx val="2"/>
          <c:order val="2"/>
          <c:tx>
            <c:strRef>
              <c:f>数値的判断審査票元_電気_入札時!$C$72</c:f>
              <c:strCache>
                <c:ptCount val="1"/>
                <c:pt idx="0">
                  <c:v>一般管理費</c:v>
                </c:pt>
              </c:strCache>
            </c:strRef>
          </c:tx>
          <c:spPr>
            <a:solidFill>
              <a:srgbClr val="FFFFFF"/>
            </a:solidFill>
            <a:ln w="12700">
              <a:solidFill>
                <a:srgbClr val="000000"/>
              </a:solidFill>
              <a:prstDash val="solid"/>
            </a:ln>
          </c:spPr>
          <c:invertIfNegative val="0"/>
          <c:cat>
            <c:strRef>
              <c:f>数値的判断審査票元_電気_入札時!$D$69:$CY$69</c:f>
              <c:strCache>
                <c:ptCount val="1"/>
                <c:pt idx="0">
                  <c:v>設計</c:v>
                </c:pt>
              </c:strCache>
            </c:strRef>
          </c:cat>
          <c:val>
            <c:numRef>
              <c:f>数値的判断審査票元_電気_入札時!$D$75:$CY$75</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2-9749-4246-815A-A6D8A7267407}"/>
            </c:ext>
          </c:extLst>
        </c:ser>
        <c:dLbls>
          <c:showLegendKey val="0"/>
          <c:showVal val="0"/>
          <c:showCatName val="0"/>
          <c:showSerName val="0"/>
          <c:showPercent val="0"/>
          <c:showBubbleSize val="0"/>
        </c:dLbls>
        <c:gapWidth val="150"/>
        <c:overlap val="100"/>
        <c:axId val="105800064"/>
        <c:axId val="105801600"/>
      </c:barChart>
      <c:catAx>
        <c:axId val="105800064"/>
        <c:scaling>
          <c:orientation val="minMax"/>
        </c:scaling>
        <c:delete val="1"/>
        <c:axPos val="b"/>
        <c:numFmt formatCode="General" sourceLinked="0"/>
        <c:majorTickMark val="out"/>
        <c:minorTickMark val="none"/>
        <c:tickLblPos val="nextTo"/>
        <c:crossAx val="105801600"/>
        <c:crosses val="autoZero"/>
        <c:auto val="1"/>
        <c:lblAlgn val="ctr"/>
        <c:lblOffset val="100"/>
        <c:noMultiLvlLbl val="0"/>
      </c:catAx>
      <c:valAx>
        <c:axId val="105801600"/>
        <c:scaling>
          <c:orientation val="minMax"/>
          <c:max val="1"/>
          <c:min val="0"/>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応札率</a:t>
                </a:r>
              </a:p>
            </c:rich>
          </c:tx>
          <c:layout>
            <c:manualLayout>
              <c:xMode val="edge"/>
              <c:yMode val="edge"/>
              <c:x val="4.5935253593346747E-4"/>
              <c:y val="0.43188527521016395"/>
            </c:manualLayout>
          </c:layout>
          <c:overlay val="0"/>
          <c:spPr>
            <a:noFill/>
            <a:ln w="25400">
              <a:noFill/>
            </a:ln>
          </c:spPr>
        </c:title>
        <c:numFmt formatCode="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5800064"/>
        <c:crosses val="autoZero"/>
        <c:crossBetween val="between"/>
        <c:majorUnit val="0.2"/>
      </c:valAx>
      <c:spPr>
        <a:noFill/>
        <a:ln w="12700">
          <a:solidFill>
            <a:srgbClr val="000000"/>
          </a:solidFill>
          <a:prstDash val="solid"/>
        </a:ln>
      </c:spPr>
    </c:plotArea>
    <c:legend>
      <c:legendPos val="r"/>
      <c:layout>
        <c:manualLayout>
          <c:xMode val="edge"/>
          <c:yMode val="edge"/>
          <c:x val="0.9878776747176049"/>
          <c:y val="0.82898550724637676"/>
          <c:w val="1.1387638901643861E-2"/>
          <c:h val="0.16231884057971013"/>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902162025138609E-3"/>
          <c:y val="4.3478383940171929E-2"/>
          <c:w val="0.99246674181009653"/>
          <c:h val="0.91594462167295532"/>
        </c:manualLayout>
      </c:layout>
      <c:barChart>
        <c:barDir val="col"/>
        <c:grouping val="stacked"/>
        <c:varyColors val="0"/>
        <c:ser>
          <c:idx val="0"/>
          <c:order val="0"/>
          <c:tx>
            <c:strRef>
              <c:f>数値的判断審査票元_電気_審査時!$C$70</c:f>
              <c:strCache>
                <c:ptCount val="1"/>
                <c:pt idx="0">
                  <c:v>純工事費相当額</c:v>
                </c:pt>
              </c:strCache>
            </c:strRef>
          </c:tx>
          <c:spPr>
            <a:solidFill>
              <a:srgbClr val="00FF00"/>
            </a:solidFill>
            <a:ln w="12700">
              <a:solidFill>
                <a:srgbClr val="000000"/>
              </a:solidFill>
              <a:prstDash val="solid"/>
            </a:ln>
          </c:spPr>
          <c:invertIfNegative val="0"/>
          <c:cat>
            <c:strRef>
              <c:f>数値的判断審査票元_電気_審査時!$D$69:$CY$69</c:f>
              <c:strCache>
                <c:ptCount val="1"/>
                <c:pt idx="0">
                  <c:v>設計</c:v>
                </c:pt>
              </c:strCache>
            </c:strRef>
          </c:cat>
          <c:val>
            <c:numRef>
              <c:f>数値的判断審査票元_電気_審査時!$D$73:$CY$73</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0-D095-4F79-8DCA-5CAD057DF7C9}"/>
            </c:ext>
          </c:extLst>
        </c:ser>
        <c:ser>
          <c:idx val="1"/>
          <c:order val="1"/>
          <c:tx>
            <c:strRef>
              <c:f>数値的判断審査票元_電気_審査時!$C$71</c:f>
              <c:strCache>
                <c:ptCount val="1"/>
                <c:pt idx="0">
                  <c:v>現場管理費相当額</c:v>
                </c:pt>
              </c:strCache>
            </c:strRef>
          </c:tx>
          <c:spPr>
            <a:solidFill>
              <a:srgbClr val="3366FF"/>
            </a:solidFill>
            <a:ln w="12700">
              <a:solidFill>
                <a:srgbClr val="000000"/>
              </a:solidFill>
              <a:prstDash val="solid"/>
            </a:ln>
          </c:spPr>
          <c:invertIfNegative val="0"/>
          <c:cat>
            <c:strRef>
              <c:f>数値的判断審査票元_電気_審査時!$D$69:$CY$69</c:f>
              <c:strCache>
                <c:ptCount val="1"/>
                <c:pt idx="0">
                  <c:v>設計</c:v>
                </c:pt>
              </c:strCache>
            </c:strRef>
          </c:cat>
          <c:val>
            <c:numRef>
              <c:f>数値的判断審査票元_電気_審査時!$D$74:$CY$74</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1-D095-4F79-8DCA-5CAD057DF7C9}"/>
            </c:ext>
          </c:extLst>
        </c:ser>
        <c:ser>
          <c:idx val="2"/>
          <c:order val="2"/>
          <c:tx>
            <c:strRef>
              <c:f>数値的判断審査票元_電気_審査時!$C$72</c:f>
              <c:strCache>
                <c:ptCount val="1"/>
                <c:pt idx="0">
                  <c:v>一般管理費</c:v>
                </c:pt>
              </c:strCache>
            </c:strRef>
          </c:tx>
          <c:spPr>
            <a:solidFill>
              <a:srgbClr val="FFFFFF"/>
            </a:solidFill>
            <a:ln w="12700">
              <a:solidFill>
                <a:srgbClr val="000000"/>
              </a:solidFill>
              <a:prstDash val="solid"/>
            </a:ln>
          </c:spPr>
          <c:invertIfNegative val="0"/>
          <c:cat>
            <c:strRef>
              <c:f>数値的判断審査票元_電気_審査時!$D$69:$CY$69</c:f>
              <c:strCache>
                <c:ptCount val="1"/>
                <c:pt idx="0">
                  <c:v>設計</c:v>
                </c:pt>
              </c:strCache>
            </c:strRef>
          </c:cat>
          <c:val>
            <c:numRef>
              <c:f>数値的判断審査票元_電気_審査時!$D$75:$CY$75</c:f>
              <c:numCache>
                <c:formatCode>0.0%</c:formatCode>
                <c:ptCount val="1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numCache>
            </c:numRef>
          </c:val>
          <c:extLst>
            <c:ext xmlns:c16="http://schemas.microsoft.com/office/drawing/2014/chart" uri="{C3380CC4-5D6E-409C-BE32-E72D297353CC}">
              <c16:uniqueId val="{00000002-D095-4F79-8DCA-5CAD057DF7C9}"/>
            </c:ext>
          </c:extLst>
        </c:ser>
        <c:dLbls>
          <c:showLegendKey val="0"/>
          <c:showVal val="0"/>
          <c:showCatName val="0"/>
          <c:showSerName val="0"/>
          <c:showPercent val="0"/>
          <c:showBubbleSize val="0"/>
        </c:dLbls>
        <c:gapWidth val="150"/>
        <c:overlap val="100"/>
        <c:axId val="105800064"/>
        <c:axId val="105801600"/>
      </c:barChart>
      <c:catAx>
        <c:axId val="105800064"/>
        <c:scaling>
          <c:orientation val="minMax"/>
        </c:scaling>
        <c:delete val="1"/>
        <c:axPos val="b"/>
        <c:numFmt formatCode="General" sourceLinked="0"/>
        <c:majorTickMark val="out"/>
        <c:minorTickMark val="none"/>
        <c:tickLblPos val="nextTo"/>
        <c:crossAx val="105801600"/>
        <c:crosses val="autoZero"/>
        <c:auto val="1"/>
        <c:lblAlgn val="ctr"/>
        <c:lblOffset val="100"/>
        <c:noMultiLvlLbl val="0"/>
      </c:catAx>
      <c:valAx>
        <c:axId val="105801600"/>
        <c:scaling>
          <c:orientation val="minMax"/>
          <c:max val="1"/>
          <c:min val="0"/>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応札率</a:t>
                </a:r>
              </a:p>
            </c:rich>
          </c:tx>
          <c:layout>
            <c:manualLayout>
              <c:xMode val="edge"/>
              <c:yMode val="edge"/>
              <c:x val="4.5935253593346747E-4"/>
              <c:y val="0.43188527521016395"/>
            </c:manualLayout>
          </c:layout>
          <c:overlay val="0"/>
          <c:spPr>
            <a:noFill/>
            <a:ln w="25400">
              <a:noFill/>
            </a:ln>
          </c:spPr>
        </c:title>
        <c:numFmt formatCode="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5800064"/>
        <c:crosses val="autoZero"/>
        <c:crossBetween val="between"/>
        <c:majorUnit val="0.2"/>
      </c:valAx>
      <c:spPr>
        <a:noFill/>
        <a:ln w="12700">
          <a:solidFill>
            <a:srgbClr val="000000"/>
          </a:solidFill>
          <a:prstDash val="solid"/>
        </a:ln>
      </c:spPr>
    </c:plotArea>
    <c:legend>
      <c:legendPos val="r"/>
      <c:layout>
        <c:manualLayout>
          <c:xMode val="edge"/>
          <c:yMode val="edge"/>
          <c:x val="0.9878776747176049"/>
          <c:y val="0.82898550724637676"/>
          <c:w val="1.1387638901643861E-2"/>
          <c:h val="0.16231884057971013"/>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trlProps/ctrlProp1.xml><?xml version="1.0" encoding="utf-8"?>
<formControlPr xmlns="http://schemas.microsoft.com/office/spreadsheetml/2009/9/main" objectType="Drop" dropLines="10" dropStyle="combo" dx="26" fmlaLink="INI!$I$1" fmlaRange="INI!$I2:I21" sel="7" val="0"/>
</file>

<file path=xl/ctrlProps/ctrlProp2.xml><?xml version="1.0" encoding="utf-8"?>
<formControlPr xmlns="http://schemas.microsoft.com/office/spreadsheetml/2009/9/main" objectType="Drop" dropLines="10" dropStyle="combo" dx="26" fmlaLink="INI!$F$1" fmlaRange="INI!$F2:F75" sel="20" val="17"/>
</file>

<file path=xl/ctrlProps/ctrlProp3.xml><?xml version="1.0" encoding="utf-8"?>
<formControlPr xmlns="http://schemas.microsoft.com/office/spreadsheetml/2009/9/main" objectType="Drop" dropLines="10" dropStyle="combo" dx="26" fmlaLink="INI!$C$1" fmlaRange="INI!$C2:C11" sel="9" val="0"/>
</file>

<file path=xl/ctrlProps/ctrlProp4.xml><?xml version="1.0" encoding="utf-8"?>
<formControlPr xmlns="http://schemas.microsoft.com/office/spreadsheetml/2009/9/main" objectType="Drop" dropLines="12" dropStyle="combo" dx="26" fmlaLink="INI!$D$1" fmlaRange="INI!$D2:D13" sel="4" val="0"/>
</file>

<file path=xl/ctrlProps/ctrlProp5.xml><?xml version="1.0" encoding="utf-8"?>
<formControlPr xmlns="http://schemas.microsoft.com/office/spreadsheetml/2009/9/main" objectType="Drop" dropLines="10" dropStyle="combo" dx="26" fmlaLink="INI!$G$1" fmlaRange="INI!$G2:G22" sel="7"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Drop" dropLines="10" dropStyle="combo" dx="26" fmlaLink="List!$A$1" fmlaRange="List!$B2:B50" noThreeD="1" sel="5" val="0"/>
</file>

<file path=xl/ctrlProps/ctrlProp9.xml><?xml version="1.0" encoding="utf-8"?>
<formControlPr xmlns="http://schemas.microsoft.com/office/spreadsheetml/2009/9/main" objectType="Drop" dropLines="4" dropStyle="combo" dx="26" fmlaLink="List!$C$1" fmlaRange="List!$D2:D5" noThreeD="1" sel="1" val="0"/>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GBox"/>
</file>

<file path=xl/ctrlProps/ctrlProp16.xml><?xml version="1.0" encoding="utf-8"?>
<formControlPr xmlns="http://schemas.microsoft.com/office/spreadsheetml/2009/9/main" objectType="Radio" checked="Checked" firstButton="1" lockText="1"/>
</file>

<file path=xl/ctrlProps/ctrlProp17.xml><?xml version="1.0" encoding="utf-8"?>
<formControlPr xmlns="http://schemas.microsoft.com/office/spreadsheetml/2009/9/main" objectType="Radio" lockText="1"/>
</file>

<file path=xl/ctrlProps/ctrlProp18.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editAs="absolute">
    <xdr:from>
      <xdr:col>1</xdr:col>
      <xdr:colOff>22860</xdr:colOff>
      <xdr:row>3</xdr:row>
      <xdr:rowOff>0</xdr:rowOff>
    </xdr:from>
    <xdr:to>
      <xdr:col>9</xdr:col>
      <xdr:colOff>226060</xdr:colOff>
      <xdr:row>5</xdr:row>
      <xdr:rowOff>108580</xdr:rowOff>
    </xdr:to>
    <xdr:sp macro="" textlink="">
      <xdr:nvSpPr>
        <xdr:cNvPr id="2" name="画面名lbl">
          <a:extLst>
            <a:ext uri="{FF2B5EF4-FFF2-40B4-BE49-F238E27FC236}">
              <a16:creationId xmlns:a16="http://schemas.microsoft.com/office/drawing/2014/main" id="{2F39375F-D725-441C-8EE3-AFCAB601EC52}"/>
            </a:ext>
          </a:extLst>
        </xdr:cNvPr>
        <xdr:cNvSpPr txBox="1"/>
      </xdr:nvSpPr>
      <xdr:spPr>
        <a:xfrm>
          <a:off x="609600" y="525780"/>
          <a:ext cx="5080000" cy="45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ja-JP" altLang="en-US" sz="2200" b="1"/>
            <a:t>工事情報入力</a:t>
          </a:r>
        </a:p>
      </xdr:txBody>
    </xdr:sp>
    <xdr:clientData fPrintsWithSheet="0"/>
  </xdr:twoCellAnchor>
  <xdr:twoCellAnchor editAs="absolute">
    <xdr:from>
      <xdr:col>1</xdr:col>
      <xdr:colOff>86360</xdr:colOff>
      <xdr:row>6</xdr:row>
      <xdr:rowOff>0</xdr:rowOff>
    </xdr:from>
    <xdr:to>
      <xdr:col>2</xdr:col>
      <xdr:colOff>492760</xdr:colOff>
      <xdr:row>7</xdr:row>
      <xdr:rowOff>101952</xdr:rowOff>
    </xdr:to>
    <xdr:sp macro="" textlink="">
      <xdr:nvSpPr>
        <xdr:cNvPr id="3" name="工事番号lbl">
          <a:extLst>
            <a:ext uri="{FF2B5EF4-FFF2-40B4-BE49-F238E27FC236}">
              <a16:creationId xmlns:a16="http://schemas.microsoft.com/office/drawing/2014/main" id="{9AA7167E-A1D9-4749-98BE-47A1007BDADE}"/>
            </a:ext>
          </a:extLst>
        </xdr:cNvPr>
        <xdr:cNvSpPr txBox="1"/>
      </xdr:nvSpPr>
      <xdr:spPr>
        <a:xfrm>
          <a:off x="673100" y="1051560"/>
          <a:ext cx="1016000"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ja-JP" altLang="en-US" sz="1200" b="1"/>
            <a:t>工事番号</a:t>
          </a:r>
        </a:p>
      </xdr:txBody>
    </xdr:sp>
    <xdr:clientData fPrintsWithSheet="0"/>
  </xdr:twoCellAnchor>
  <xdr:twoCellAnchor editAs="absolute">
    <xdr:from>
      <xdr:col>1</xdr:col>
      <xdr:colOff>86360</xdr:colOff>
      <xdr:row>8</xdr:row>
      <xdr:rowOff>0</xdr:rowOff>
    </xdr:from>
    <xdr:to>
      <xdr:col>2</xdr:col>
      <xdr:colOff>492760</xdr:colOff>
      <xdr:row>9</xdr:row>
      <xdr:rowOff>101952</xdr:rowOff>
    </xdr:to>
    <xdr:sp macro="" textlink="">
      <xdr:nvSpPr>
        <xdr:cNvPr id="4" name="工事名称lbl">
          <a:extLst>
            <a:ext uri="{FF2B5EF4-FFF2-40B4-BE49-F238E27FC236}">
              <a16:creationId xmlns:a16="http://schemas.microsoft.com/office/drawing/2014/main" id="{4F33BC57-9523-4E85-8C36-E0BB0B57E780}"/>
            </a:ext>
          </a:extLst>
        </xdr:cNvPr>
        <xdr:cNvSpPr txBox="1"/>
      </xdr:nvSpPr>
      <xdr:spPr>
        <a:xfrm>
          <a:off x="673100" y="1417320"/>
          <a:ext cx="1016000"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ja-JP" altLang="en-US" sz="1200" b="1"/>
            <a:t>工事名称</a:t>
          </a:r>
        </a:p>
      </xdr:txBody>
    </xdr:sp>
    <xdr:clientData fPrintsWithSheet="0"/>
  </xdr:twoCellAnchor>
  <xdr:twoCellAnchor editAs="absolute">
    <xdr:from>
      <xdr:col>1</xdr:col>
      <xdr:colOff>86360</xdr:colOff>
      <xdr:row>10</xdr:row>
      <xdr:rowOff>0</xdr:rowOff>
    </xdr:from>
    <xdr:to>
      <xdr:col>2</xdr:col>
      <xdr:colOff>492760</xdr:colOff>
      <xdr:row>11</xdr:row>
      <xdr:rowOff>117192</xdr:rowOff>
    </xdr:to>
    <xdr:sp macro="" textlink="">
      <xdr:nvSpPr>
        <xdr:cNvPr id="5" name="主たる工種lbl">
          <a:extLst>
            <a:ext uri="{FF2B5EF4-FFF2-40B4-BE49-F238E27FC236}">
              <a16:creationId xmlns:a16="http://schemas.microsoft.com/office/drawing/2014/main" id="{6FDDDDC8-1323-4026-AF4C-17557DE938C5}"/>
            </a:ext>
          </a:extLst>
        </xdr:cNvPr>
        <xdr:cNvSpPr txBox="1"/>
      </xdr:nvSpPr>
      <xdr:spPr>
        <a:xfrm>
          <a:off x="673100" y="1783080"/>
          <a:ext cx="1016000"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ja-JP" altLang="en-US" sz="1200" b="1"/>
            <a:t>主たる工種</a:t>
          </a:r>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6</xdr:col>
          <xdr:colOff>76200</xdr:colOff>
          <xdr:row>11</xdr:row>
          <xdr:rowOff>15240</xdr:rowOff>
        </xdr:to>
        <xdr:sp macro="" textlink="">
          <xdr:nvSpPr>
            <xdr:cNvPr id="13313" name="主たる工種_1_1" hidden="1">
              <a:extLst>
                <a:ext uri="{63B3BB69-23CF-44E3-9099-C40C66FF867C}">
                  <a14:compatExt spid="_x0000_s13313"/>
                </a:ext>
                <a:ext uri="{FF2B5EF4-FFF2-40B4-BE49-F238E27FC236}">
                  <a16:creationId xmlns:a16="http://schemas.microsoft.com/office/drawing/2014/main" id="{662F96BD-F26B-4840-A940-1C7CE2D66258}"/>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twoCellAnchor editAs="absolute">
    <xdr:from>
      <xdr:col>1</xdr:col>
      <xdr:colOff>86360</xdr:colOff>
      <xdr:row>12</xdr:row>
      <xdr:rowOff>0</xdr:rowOff>
    </xdr:from>
    <xdr:to>
      <xdr:col>2</xdr:col>
      <xdr:colOff>492760</xdr:colOff>
      <xdr:row>13</xdr:row>
      <xdr:rowOff>117192</xdr:rowOff>
    </xdr:to>
    <xdr:sp macro="" textlink="">
      <xdr:nvSpPr>
        <xdr:cNvPr id="6" name="市町村lbl">
          <a:extLst>
            <a:ext uri="{FF2B5EF4-FFF2-40B4-BE49-F238E27FC236}">
              <a16:creationId xmlns:a16="http://schemas.microsoft.com/office/drawing/2014/main" id="{DACCD724-AEAC-4600-9496-C92230A96A2F}"/>
            </a:ext>
          </a:extLst>
        </xdr:cNvPr>
        <xdr:cNvSpPr txBox="1"/>
      </xdr:nvSpPr>
      <xdr:spPr>
        <a:xfrm>
          <a:off x="673100" y="2133600"/>
          <a:ext cx="1016000"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ja-JP" altLang="en-US" sz="1200" b="1"/>
            <a:t>市町村</a:t>
          </a:r>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6</xdr:col>
          <xdr:colOff>76200</xdr:colOff>
          <xdr:row>13</xdr:row>
          <xdr:rowOff>15240</xdr:rowOff>
        </xdr:to>
        <xdr:sp macro="" textlink="">
          <xdr:nvSpPr>
            <xdr:cNvPr id="13314" name="市町村_1_1" hidden="1">
              <a:extLst>
                <a:ext uri="{63B3BB69-23CF-44E3-9099-C40C66FF867C}">
                  <a14:compatExt spid="_x0000_s13314"/>
                </a:ext>
                <a:ext uri="{FF2B5EF4-FFF2-40B4-BE49-F238E27FC236}">
                  <a16:creationId xmlns:a16="http://schemas.microsoft.com/office/drawing/2014/main" id="{0F30334E-1391-464A-B473-A46563CA03B6}"/>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twoCellAnchor editAs="absolute">
    <xdr:from>
      <xdr:col>1</xdr:col>
      <xdr:colOff>86360</xdr:colOff>
      <xdr:row>14</xdr:row>
      <xdr:rowOff>0</xdr:rowOff>
    </xdr:from>
    <xdr:to>
      <xdr:col>3</xdr:col>
      <xdr:colOff>137160</xdr:colOff>
      <xdr:row>15</xdr:row>
      <xdr:rowOff>117192</xdr:rowOff>
    </xdr:to>
    <xdr:sp macro="" textlink="">
      <xdr:nvSpPr>
        <xdr:cNvPr id="7" name="単価採用年月lbl">
          <a:extLst>
            <a:ext uri="{FF2B5EF4-FFF2-40B4-BE49-F238E27FC236}">
              <a16:creationId xmlns:a16="http://schemas.microsoft.com/office/drawing/2014/main" id="{DBD44470-C764-42BD-A35E-279A2FB8F6C8}"/>
            </a:ext>
          </a:extLst>
        </xdr:cNvPr>
        <xdr:cNvSpPr txBox="1"/>
      </xdr:nvSpPr>
      <xdr:spPr>
        <a:xfrm>
          <a:off x="673100" y="2484120"/>
          <a:ext cx="1270000"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ja-JP" altLang="en-US" sz="1200" b="1"/>
            <a:t>単価採用年月</a:t>
          </a:r>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0</xdr:colOff>
          <xdr:row>14</xdr:row>
          <xdr:rowOff>0</xdr:rowOff>
        </xdr:from>
        <xdr:to>
          <xdr:col>4</xdr:col>
          <xdr:colOff>83820</xdr:colOff>
          <xdr:row>15</xdr:row>
          <xdr:rowOff>15240</xdr:rowOff>
        </xdr:to>
        <xdr:sp macro="" textlink="">
          <xdr:nvSpPr>
            <xdr:cNvPr id="13315" name="単価採用年_1_1" hidden="1">
              <a:extLst>
                <a:ext uri="{63B3BB69-23CF-44E3-9099-C40C66FF867C}">
                  <a14:compatExt spid="_x0000_s13315"/>
                </a:ext>
                <a:ext uri="{FF2B5EF4-FFF2-40B4-BE49-F238E27FC236}">
                  <a16:creationId xmlns:a16="http://schemas.microsoft.com/office/drawing/2014/main" id="{F7AA318E-EA2E-4F5D-8BC4-78C9FE0794BE}"/>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14</xdr:row>
          <xdr:rowOff>0</xdr:rowOff>
        </xdr:from>
        <xdr:to>
          <xdr:col>5</xdr:col>
          <xdr:colOff>83820</xdr:colOff>
          <xdr:row>15</xdr:row>
          <xdr:rowOff>15240</xdr:rowOff>
        </xdr:to>
        <xdr:sp macro="" textlink="">
          <xdr:nvSpPr>
            <xdr:cNvPr id="13316" name="単価採用月_1_1" hidden="1">
              <a:extLst>
                <a:ext uri="{63B3BB69-23CF-44E3-9099-C40C66FF867C}">
                  <a14:compatExt spid="_x0000_s13316"/>
                </a:ext>
                <a:ext uri="{FF2B5EF4-FFF2-40B4-BE49-F238E27FC236}">
                  <a16:creationId xmlns:a16="http://schemas.microsoft.com/office/drawing/2014/main" id="{E0FE73D2-5352-4BB3-ACCB-FE2A438482F3}"/>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twoCellAnchor editAs="absolute">
    <xdr:from>
      <xdr:col>1</xdr:col>
      <xdr:colOff>86360</xdr:colOff>
      <xdr:row>16</xdr:row>
      <xdr:rowOff>0</xdr:rowOff>
    </xdr:from>
    <xdr:to>
      <xdr:col>2</xdr:col>
      <xdr:colOff>492760</xdr:colOff>
      <xdr:row>17</xdr:row>
      <xdr:rowOff>117192</xdr:rowOff>
    </xdr:to>
    <xdr:sp macro="" textlink="">
      <xdr:nvSpPr>
        <xdr:cNvPr id="8" name="事業区分lbl">
          <a:extLst>
            <a:ext uri="{FF2B5EF4-FFF2-40B4-BE49-F238E27FC236}">
              <a16:creationId xmlns:a16="http://schemas.microsoft.com/office/drawing/2014/main" id="{B3C06A77-1EB4-49FC-B2D1-E8C527FD6F56}"/>
            </a:ext>
          </a:extLst>
        </xdr:cNvPr>
        <xdr:cNvSpPr txBox="1"/>
      </xdr:nvSpPr>
      <xdr:spPr>
        <a:xfrm>
          <a:off x="673100" y="2834640"/>
          <a:ext cx="1016000"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ja-JP" altLang="en-US" sz="1200" b="1"/>
            <a:t>事業区分</a:t>
          </a:r>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0</xdr:colOff>
          <xdr:row>16</xdr:row>
          <xdr:rowOff>0</xdr:rowOff>
        </xdr:from>
        <xdr:to>
          <xdr:col>6</xdr:col>
          <xdr:colOff>76200</xdr:colOff>
          <xdr:row>17</xdr:row>
          <xdr:rowOff>15240</xdr:rowOff>
        </xdr:to>
        <xdr:sp macro="" textlink="">
          <xdr:nvSpPr>
            <xdr:cNvPr id="13317" name="事業区分_1_1" hidden="1">
              <a:extLst>
                <a:ext uri="{63B3BB69-23CF-44E3-9099-C40C66FF867C}">
                  <a14:compatExt spid="_x0000_s13317"/>
                </a:ext>
                <a:ext uri="{FF2B5EF4-FFF2-40B4-BE49-F238E27FC236}">
                  <a16:creationId xmlns:a16="http://schemas.microsoft.com/office/drawing/2014/main" id="{DEB5112F-88B2-4DF1-88E7-AF2CBAE97194}"/>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1</xdr:col>
          <xdr:colOff>45720</xdr:colOff>
          <xdr:row>2</xdr:row>
          <xdr:rowOff>30480</xdr:rowOff>
        </xdr:to>
        <xdr:sp macro="" textlink="">
          <xdr:nvSpPr>
            <xdr:cNvPr id="13318" name="戻る_工事情報" hidden="1">
              <a:extLst>
                <a:ext uri="{63B3BB69-23CF-44E3-9099-C40C66FF867C}">
                  <a14:compatExt spid="_x0000_s13318"/>
                </a:ext>
                <a:ext uri="{FF2B5EF4-FFF2-40B4-BE49-F238E27FC236}">
                  <a16:creationId xmlns:a16="http://schemas.microsoft.com/office/drawing/2014/main" id="{10FB0697-CE84-4A1E-8562-7539AFEDC7ED}"/>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戻 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0</xdr:colOff>
          <xdr:row>0</xdr:row>
          <xdr:rowOff>0</xdr:rowOff>
        </xdr:from>
        <xdr:to>
          <xdr:col>2</xdr:col>
          <xdr:colOff>22860</xdr:colOff>
          <xdr:row>2</xdr:row>
          <xdr:rowOff>30480</xdr:rowOff>
        </xdr:to>
        <xdr:sp macro="" textlink="">
          <xdr:nvSpPr>
            <xdr:cNvPr id="13319" name="次へ_工事情報" hidden="1">
              <a:extLst>
                <a:ext uri="{63B3BB69-23CF-44E3-9099-C40C66FF867C}">
                  <a14:compatExt spid="_x0000_s13319"/>
                </a:ext>
                <a:ext uri="{FF2B5EF4-FFF2-40B4-BE49-F238E27FC236}">
                  <a16:creationId xmlns:a16="http://schemas.microsoft.com/office/drawing/2014/main" id="{36787AB5-E001-4E79-94D2-6EA1C590830A}"/>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次 へ</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28575</xdr:colOff>
      <xdr:row>5</xdr:row>
      <xdr:rowOff>9525</xdr:rowOff>
    </xdr:from>
    <xdr:to>
      <xdr:col>15</xdr:col>
      <xdr:colOff>742950</xdr:colOff>
      <xdr:row>6</xdr:row>
      <xdr:rowOff>19050</xdr:rowOff>
    </xdr:to>
    <xdr:sp macro="" textlink="">
      <xdr:nvSpPr>
        <xdr:cNvPr id="2" name="Rectangle 129">
          <a:extLst>
            <a:ext uri="{FF2B5EF4-FFF2-40B4-BE49-F238E27FC236}">
              <a16:creationId xmlns:a16="http://schemas.microsoft.com/office/drawing/2014/main" id="{8F6207CA-1789-4B15-B314-683BB9DD0500}"/>
            </a:ext>
          </a:extLst>
        </xdr:cNvPr>
        <xdr:cNvSpPr>
          <a:spLocks noChangeArrowheads="1"/>
        </xdr:cNvSpPr>
      </xdr:nvSpPr>
      <xdr:spPr bwMode="auto">
        <a:xfrm>
          <a:off x="7808595" y="657225"/>
          <a:ext cx="5400675" cy="17716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100" b="0" i="0" strike="noStrike">
              <a:solidFill>
                <a:srgbClr val="000000"/>
              </a:solidFill>
              <a:latin typeface="ＭＳ Ｐゴシック"/>
              <a:ea typeface="ＭＳ Ｐゴシック"/>
            </a:rPr>
            <a:t>※【</a:t>
          </a:r>
          <a:r>
            <a:rPr lang="ja-JP" altLang="en-US" sz="1100" b="0" i="0" strike="noStrike">
              <a:solidFill>
                <a:srgbClr val="000000"/>
              </a:solidFill>
              <a:latin typeface="ＭＳ Ｐゴシック"/>
              <a:ea typeface="ＭＳ Ｐゴシック"/>
            </a:rPr>
            <a:t>下請負人</a:t>
          </a:r>
          <a:r>
            <a:rPr lang="en-US" altLang="ja-JP" sz="1100" b="0" i="0" strike="noStrike">
              <a:solidFill>
                <a:srgbClr val="000000"/>
              </a:solidFill>
              <a:latin typeface="ＭＳ Ｐゴシック"/>
              <a:ea typeface="ＭＳ Ｐゴシック"/>
            </a:rPr>
            <a:t>:3】</a:t>
          </a:r>
          <a:r>
            <a:rPr lang="ja-JP" altLang="en-US" sz="1100" b="0" i="0" strike="noStrike">
              <a:solidFill>
                <a:srgbClr val="000000"/>
              </a:solidFill>
              <a:latin typeface="ＭＳ Ｐゴシック"/>
              <a:ea typeface="ＭＳ Ｐゴシック"/>
            </a:rPr>
            <a:t>以降の各項目については、</a:t>
          </a:r>
          <a:r>
            <a:rPr lang="en-US" altLang="ja-JP" sz="1100" b="0" i="0" strike="noStrike">
              <a:solidFill>
                <a:srgbClr val="000000"/>
              </a:solidFill>
              <a:latin typeface="ＭＳ Ｐゴシック"/>
              <a:ea typeface="ＭＳ Ｐゴシック"/>
            </a:rPr>
            <a:t>【</a:t>
          </a:r>
          <a:r>
            <a:rPr lang="ja-JP" altLang="en-US" sz="1100" b="0" i="0" strike="noStrike">
              <a:solidFill>
                <a:srgbClr val="000000"/>
              </a:solidFill>
              <a:latin typeface="ＭＳ Ｐゴシック"/>
              <a:ea typeface="ＭＳ Ｐゴシック"/>
            </a:rPr>
            <a:t>下請負人</a:t>
          </a:r>
          <a:r>
            <a:rPr lang="en-US" altLang="ja-JP" sz="1100" b="0" i="0" strike="noStrike">
              <a:solidFill>
                <a:srgbClr val="000000"/>
              </a:solidFill>
              <a:latin typeface="ＭＳ Ｐゴシック"/>
              <a:ea typeface="ＭＳ Ｐゴシック"/>
            </a:rPr>
            <a:t>:2】</a:t>
          </a:r>
          <a:r>
            <a:rPr lang="ja-JP" altLang="en-US" sz="1100" b="0" i="0" strike="noStrike">
              <a:solidFill>
                <a:srgbClr val="000000"/>
              </a:solidFill>
              <a:latin typeface="ＭＳ Ｐゴシック"/>
              <a:ea typeface="ＭＳ Ｐゴシック"/>
            </a:rPr>
            <a:t>と同様に入力してください。</a:t>
          </a:r>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3</xdr:row>
          <xdr:rowOff>0</xdr:rowOff>
        </xdr:from>
        <xdr:to>
          <xdr:col>7</xdr:col>
          <xdr:colOff>68580</xdr:colOff>
          <xdr:row>4</xdr:row>
          <xdr:rowOff>7620</xdr:rowOff>
        </xdr:to>
        <xdr:sp macro="" textlink="">
          <xdr:nvSpPr>
            <xdr:cNvPr id="12303" name="許可番号_1_1" hidden="1">
              <a:extLst>
                <a:ext uri="{63B3BB69-23CF-44E3-9099-C40C66FF867C}">
                  <a14:compatExt spid="_x0000_s12303"/>
                </a:ext>
                <a:ext uri="{FF2B5EF4-FFF2-40B4-BE49-F238E27FC236}">
                  <a16:creationId xmlns:a16="http://schemas.microsoft.com/office/drawing/2014/main" id="{ECD4D8F8-9CA1-4735-90B5-1AA786577CC0}"/>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0</xdr:rowOff>
        </xdr:from>
        <xdr:to>
          <xdr:col>7</xdr:col>
          <xdr:colOff>68580</xdr:colOff>
          <xdr:row>6</xdr:row>
          <xdr:rowOff>22860</xdr:rowOff>
        </xdr:to>
        <xdr:sp macro="" textlink="">
          <xdr:nvSpPr>
            <xdr:cNvPr id="12304" name="企業ランク_1_1" hidden="1">
              <a:extLst>
                <a:ext uri="{63B3BB69-23CF-44E3-9099-C40C66FF867C}">
                  <a14:compatExt spid="_x0000_s12304"/>
                </a:ext>
                <a:ext uri="{FF2B5EF4-FFF2-40B4-BE49-F238E27FC236}">
                  <a16:creationId xmlns:a16="http://schemas.microsoft.com/office/drawing/2014/main" id="{895EA89F-D6D5-478A-84B3-6B64940E9C2A}"/>
                </a:ext>
              </a:extLst>
            </xdr:cNvPr>
            <xdr:cNvSpPr/>
          </xdr:nvSpPr>
          <xdr:spPr bwMode="auto">
            <a:xfrm>
              <a:off x="0" y="0"/>
              <a:ext cx="0" cy="0"/>
            </a:xfrm>
            <a:prstGeom prst="rect">
              <a:avLst/>
            </a:prstGeom>
            <a:noFill/>
            <a:ln w="9525">
              <a:prstDash val="solid"/>
              <a:miter lim="800000"/>
              <a:headEnd/>
              <a:tailEnd type="none" w="med" len="med"/>
            </a:ln>
            <a:effectLst/>
            <a:extLst>
              <a:ext uri="{909E8E84-426E-40DD-AFC4-6F175D3DCCD1}">
                <a14:hiddenFill>
                  <a:noFill/>
                </a14:hiddenFill>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3</xdr:col>
          <xdr:colOff>304800</xdr:colOff>
          <xdr:row>2</xdr:row>
          <xdr:rowOff>83820</xdr:rowOff>
        </xdr:to>
        <xdr:sp macro="" textlink="">
          <xdr:nvSpPr>
            <xdr:cNvPr id="12321" name="戻る_配布用" hidden="1">
              <a:extLst>
                <a:ext uri="{63B3BB69-23CF-44E3-9099-C40C66FF867C}">
                  <a14:compatExt spid="_x0000_s12321"/>
                </a:ext>
                <a:ext uri="{FF2B5EF4-FFF2-40B4-BE49-F238E27FC236}">
                  <a16:creationId xmlns:a16="http://schemas.microsoft.com/office/drawing/2014/main" id="{B57543F4-05F0-4399-8F6E-EC078E28552D}"/>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戻 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259080</xdr:colOff>
          <xdr:row>0</xdr:row>
          <xdr:rowOff>0</xdr:rowOff>
        </xdr:from>
        <xdr:to>
          <xdr:col>3</xdr:col>
          <xdr:colOff>891540</xdr:colOff>
          <xdr:row>2</xdr:row>
          <xdr:rowOff>83820</xdr:rowOff>
        </xdr:to>
        <xdr:sp macro="" textlink="">
          <xdr:nvSpPr>
            <xdr:cNvPr id="12322" name="保存_配布用" hidden="1">
              <a:extLst>
                <a:ext uri="{63B3BB69-23CF-44E3-9099-C40C66FF867C}">
                  <a14:compatExt spid="_x0000_s12322"/>
                </a:ext>
                <a:ext uri="{FF2B5EF4-FFF2-40B4-BE49-F238E27FC236}">
                  <a16:creationId xmlns:a16="http://schemas.microsoft.com/office/drawing/2014/main" id="{9CA5707A-7A79-43C4-A37C-34600EBFE2DE}"/>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保 存</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0</xdr:colOff>
      <xdr:row>6</xdr:row>
      <xdr:rowOff>0</xdr:rowOff>
    </xdr:from>
    <xdr:to>
      <xdr:col>10</xdr:col>
      <xdr:colOff>76200</xdr:colOff>
      <xdr:row>8</xdr:row>
      <xdr:rowOff>114300</xdr:rowOff>
    </xdr:to>
    <xdr:sp macro="" textlink="">
      <xdr:nvSpPr>
        <xdr:cNvPr id="1025" name="WordArt 1">
          <a:extLst>
            <a:ext uri="{FF2B5EF4-FFF2-40B4-BE49-F238E27FC236}">
              <a16:creationId xmlns:a16="http://schemas.microsoft.com/office/drawing/2014/main" id="{00000000-0008-0000-0000-000001040000}"/>
            </a:ext>
          </a:extLst>
        </xdr:cNvPr>
        <xdr:cNvSpPr>
          <a:spLocks noChangeArrowheads="1" noChangeShapeType="1" noTextEdit="1"/>
        </xdr:cNvSpPr>
      </xdr:nvSpPr>
      <xdr:spPr bwMode="auto">
        <a:xfrm>
          <a:off x="685800" y="1028700"/>
          <a:ext cx="6248400" cy="457200"/>
        </a:xfrm>
        <a:prstGeom prst="rect">
          <a:avLst/>
        </a:prstGeom>
      </xdr:spPr>
      <xdr:txBody>
        <a:bodyPr wrap="none" fromWordArt="1">
          <a:prstTxWarp prst="textPlain">
            <a:avLst>
              <a:gd name="adj" fmla="val 48019"/>
            </a:avLst>
          </a:prstTxWarp>
        </a:bodyPr>
        <a:lstStyle/>
        <a:p>
          <a:pPr algn="ctr" rtl="0"/>
          <a:r>
            <a:rPr lang="ja-JP" altLang="en-US" sz="3600" kern="10" spc="0" normalizeH="1">
              <a:ln w="19050">
                <a:solidFill>
                  <a:srgbClr val="99CCFF"/>
                </a:solidFill>
                <a:round/>
                <a:headEnd/>
                <a:tailEnd/>
              </a:ln>
              <a:solidFill>
                <a:srgbClr val="0066CC"/>
              </a:solidFill>
              <a:effectLst>
                <a:outerShdw dist="35921" dir="2700000" algn="ctr" rotWithShape="0">
                  <a:srgbClr val="990000"/>
                </a:outerShdw>
              </a:effectLst>
              <a:latin typeface="ＭＳ Ｐゴシック"/>
              <a:ea typeface="ＭＳ Ｐゴシック"/>
            </a:rPr>
            <a:t>建設工事電子入札処理システム</a:t>
          </a:r>
        </a:p>
      </xdr:txBody>
    </xdr:sp>
    <xdr:clientData/>
  </xdr:twoCellAnchor>
  <xdr:oneCellAnchor>
    <xdr:from>
      <xdr:col>0</xdr:col>
      <xdr:colOff>676275</xdr:colOff>
      <xdr:row>3</xdr:row>
      <xdr:rowOff>104775</xdr:rowOff>
    </xdr:from>
    <xdr:ext cx="2076659" cy="289823"/>
    <xdr:sp macro="" textlink="">
      <xdr:nvSpPr>
        <xdr:cNvPr id="1026" name="Rectangle 2">
          <a:extLst>
            <a:ext uri="{FF2B5EF4-FFF2-40B4-BE49-F238E27FC236}">
              <a16:creationId xmlns:a16="http://schemas.microsoft.com/office/drawing/2014/main" id="{00000000-0008-0000-0000-000002040000}"/>
            </a:ext>
          </a:extLst>
        </xdr:cNvPr>
        <xdr:cNvSpPr>
          <a:spLocks noChangeArrowheads="1"/>
        </xdr:cNvSpPr>
      </xdr:nvSpPr>
      <xdr:spPr bwMode="auto">
        <a:xfrm>
          <a:off x="676275" y="619125"/>
          <a:ext cx="2076659" cy="289823"/>
        </a:xfrm>
        <a:prstGeom prst="rect">
          <a:avLst/>
        </a:prstGeom>
        <a:solidFill>
          <a:srgbClr val="00FF00"/>
        </a:solidFill>
        <a:ln w="9525">
          <a:noFill/>
          <a:miter lim="800000"/>
          <a:headEnd/>
          <a:tailEnd/>
        </a:ln>
      </xdr:spPr>
      <xdr:txBody>
        <a:bodyPr wrap="none" lIns="27432" tIns="22860" rIns="0" bIns="0" anchor="t" upright="1">
          <a:spAutoFit/>
        </a:bodyPr>
        <a:lstStyle/>
        <a:p>
          <a:pPr algn="l" rtl="0">
            <a:defRPr sz="1000"/>
          </a:pPr>
          <a:r>
            <a:rPr lang="ja-JP" altLang="en-US" sz="1600" b="1" i="0" u="none" strike="noStrike" baseline="0">
              <a:solidFill>
                <a:srgbClr val="000000"/>
              </a:solidFill>
              <a:latin typeface="ＭＳ Ｐゴシック"/>
              <a:ea typeface="ＭＳ Ｐゴシック"/>
            </a:rPr>
            <a:t>宮城県道路公社様向け</a:t>
          </a:r>
        </a:p>
      </xdr:txBody>
    </xdr:sp>
    <xdr:clientData/>
  </xdr:oneCellAnchor>
  <xdr:twoCellAnchor>
    <xdr:from>
      <xdr:col>6</xdr:col>
      <xdr:colOff>361949</xdr:colOff>
      <xdr:row>9</xdr:row>
      <xdr:rowOff>47625</xdr:rowOff>
    </xdr:from>
    <xdr:to>
      <xdr:col>9</xdr:col>
      <xdr:colOff>647700</xdr:colOff>
      <xdr:row>11</xdr:row>
      <xdr:rowOff>9525</xdr:rowOff>
    </xdr:to>
    <xdr:sp macro="" textlink="">
      <xdr:nvSpPr>
        <xdr:cNvPr id="1035" name="バージョン">
          <a:extLst>
            <a:ext uri="{FF2B5EF4-FFF2-40B4-BE49-F238E27FC236}">
              <a16:creationId xmlns:a16="http://schemas.microsoft.com/office/drawing/2014/main" id="{00000000-0008-0000-0000-00000B040000}"/>
            </a:ext>
          </a:extLst>
        </xdr:cNvPr>
        <xdr:cNvSpPr txBox="1">
          <a:spLocks noChangeArrowheads="1"/>
        </xdr:cNvSpPr>
      </xdr:nvSpPr>
      <xdr:spPr bwMode="auto">
        <a:xfrm>
          <a:off x="4476749" y="1590675"/>
          <a:ext cx="2343151" cy="304800"/>
        </a:xfrm>
        <a:prstGeom prst="rect">
          <a:avLst/>
        </a:prstGeom>
        <a:noFill/>
        <a:ln w="9525">
          <a:noFill/>
          <a:miter lim="800000"/>
          <a:headEnd/>
          <a:tailEnd/>
        </a:ln>
      </xdr:spPr>
      <xdr:txBody>
        <a:bodyPr vertOverflow="clip" wrap="square" lIns="0" tIns="22860" rIns="36576" bIns="0" anchor="t" upright="1"/>
        <a:lstStyle/>
        <a:p>
          <a:pPr algn="r" rtl="0">
            <a:defRPr sz="1000"/>
          </a:pPr>
          <a:r>
            <a:rPr lang="en-US" altLang="ja-JP" sz="1400" b="1" i="0" u="none" strike="noStrike" baseline="0">
              <a:solidFill>
                <a:srgbClr val="000000"/>
              </a:solidFill>
              <a:latin typeface="ＭＳ Ｐゴシック"/>
              <a:ea typeface="ＭＳ Ｐゴシック"/>
            </a:rPr>
            <a:t>R7.4.1  Ver 1.1</a:t>
          </a:r>
        </a:p>
      </xdr:txBody>
    </xdr:sp>
    <xdr:clientData/>
  </xdr:twoCellAnchor>
  <mc:AlternateContent xmlns:mc="http://schemas.openxmlformats.org/markup-compatibility/2006">
    <mc:Choice xmlns:a14="http://schemas.microsoft.com/office/drawing/2010/main" Requires="a14">
      <xdr:twoCellAnchor>
        <xdr:from>
          <xdr:col>2</xdr:col>
          <xdr:colOff>0</xdr:colOff>
          <xdr:row>16</xdr:row>
          <xdr:rowOff>7620</xdr:rowOff>
        </xdr:from>
        <xdr:to>
          <xdr:col>6</xdr:col>
          <xdr:colOff>137160</xdr:colOff>
          <xdr:row>18</xdr:row>
          <xdr:rowOff>152400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600" b="1" i="0" u="none" strike="noStrike" baseline="0">
                  <a:solidFill>
                    <a:srgbClr val="000000"/>
                  </a:solidFill>
                  <a:latin typeface="ＭＳ Ｐゴシック"/>
                  <a:ea typeface="ＭＳ Ｐゴシック"/>
                </a:rPr>
                <a:t> 配 布 用 内 訳 シ ー ト 作 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678180</xdr:colOff>
          <xdr:row>21</xdr:row>
          <xdr:rowOff>7620</xdr:rowOff>
        </xdr:from>
        <xdr:to>
          <xdr:col>6</xdr:col>
          <xdr:colOff>121920</xdr:colOff>
          <xdr:row>23</xdr:row>
          <xdr:rowOff>152400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600" b="1" i="0" u="none" strike="noStrike" baseline="0">
                  <a:solidFill>
                    <a:srgbClr val="000000"/>
                  </a:solidFill>
                  <a:latin typeface="ＭＳ Ｐゴシック"/>
                  <a:ea typeface="ＭＳ Ｐゴシック"/>
                </a:rPr>
                <a:t>比 較 表 ・ 審 査 票 作 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678180</xdr:colOff>
          <xdr:row>26</xdr:row>
          <xdr:rowOff>30480</xdr:rowOff>
        </xdr:from>
        <xdr:to>
          <xdr:col>6</xdr:col>
          <xdr:colOff>121920</xdr:colOff>
          <xdr:row>29</xdr:row>
          <xdr:rowOff>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ja-JP" altLang="en-US" sz="1600" b="1" i="0" u="none" strike="noStrike" baseline="0">
                  <a:solidFill>
                    <a:srgbClr val="000000"/>
                  </a:solidFill>
                  <a:latin typeface="ＭＳ Ｐゴシック"/>
                  <a:ea typeface="ＭＳ Ｐゴシック"/>
                </a:rPr>
                <a:t>終　　了</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670560</xdr:colOff>
          <xdr:row>22</xdr:row>
          <xdr:rowOff>7620</xdr:rowOff>
        </xdr:from>
        <xdr:to>
          <xdr:col>10</xdr:col>
          <xdr:colOff>38100</xdr:colOff>
          <xdr:row>24</xdr:row>
          <xdr:rowOff>7620</xdr:rowOff>
        </xdr:to>
        <xdr:sp macro="" textlink="">
          <xdr:nvSpPr>
            <xdr:cNvPr id="1031" name="入札時"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22</xdr:row>
          <xdr:rowOff>60960</xdr:rowOff>
        </xdr:from>
        <xdr:to>
          <xdr:col>8</xdr:col>
          <xdr:colOff>60960</xdr:colOff>
          <xdr:row>23</xdr:row>
          <xdr:rowOff>121920</xdr:rowOff>
        </xdr:to>
        <xdr:sp macro="" textlink="">
          <xdr:nvSpPr>
            <xdr:cNvPr id="1032" name="入札時_1_1"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入札時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xdr:colOff>
          <xdr:row>22</xdr:row>
          <xdr:rowOff>60960</xdr:rowOff>
        </xdr:from>
        <xdr:to>
          <xdr:col>9</xdr:col>
          <xdr:colOff>609600</xdr:colOff>
          <xdr:row>23</xdr:row>
          <xdr:rowOff>121920</xdr:rowOff>
        </xdr:to>
        <xdr:sp macro="" textlink="">
          <xdr:nvSpPr>
            <xdr:cNvPr id="1033" name="落札候補者審査時_1_1"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落札候補者審査時</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11</xdr:row>
          <xdr:rowOff>30480</xdr:rowOff>
        </xdr:from>
        <xdr:to>
          <xdr:col>6</xdr:col>
          <xdr:colOff>137160</xdr:colOff>
          <xdr:row>14</xdr:row>
          <xdr:rowOff>0</xdr:rowOff>
        </xdr:to>
        <xdr:sp macro="" textlink="">
          <xdr:nvSpPr>
            <xdr:cNvPr id="1034" name="Button 10" descr="調査基準価格算定表作成"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dist" rtl="0">
                <a:defRPr sz="1000"/>
              </a:pPr>
              <a:r>
                <a:rPr lang="ja-JP" altLang="en-US" sz="1600" b="1" i="0" u="none" strike="noStrike" baseline="0">
                  <a:solidFill>
                    <a:srgbClr val="000000"/>
                  </a:solidFill>
                  <a:latin typeface="ＭＳ Ｐゴシック"/>
                  <a:ea typeface="ＭＳ Ｐゴシック"/>
                </a:rPr>
                <a:t>調査基準価格算定表作成 </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10</xdr:col>
      <xdr:colOff>28575</xdr:colOff>
      <xdr:row>5</xdr:row>
      <xdr:rowOff>9525</xdr:rowOff>
    </xdr:from>
    <xdr:to>
      <xdr:col>15</xdr:col>
      <xdr:colOff>742950</xdr:colOff>
      <xdr:row>6</xdr:row>
      <xdr:rowOff>19050</xdr:rowOff>
    </xdr:to>
    <xdr:sp macro="" textlink="">
      <xdr:nvSpPr>
        <xdr:cNvPr id="3409025" name="Rectangle 129">
          <a:extLst>
            <a:ext uri="{FF2B5EF4-FFF2-40B4-BE49-F238E27FC236}">
              <a16:creationId xmlns:a16="http://schemas.microsoft.com/office/drawing/2014/main" id="{00000000-0008-0000-0500-000081043400}"/>
            </a:ext>
          </a:extLst>
        </xdr:cNvPr>
        <xdr:cNvSpPr>
          <a:spLocks noChangeArrowheads="1"/>
        </xdr:cNvSpPr>
      </xdr:nvSpPr>
      <xdr:spPr bwMode="auto">
        <a:xfrm>
          <a:off x="8524875" y="685800"/>
          <a:ext cx="5905500"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100" b="0" i="0" strike="noStrike">
              <a:solidFill>
                <a:srgbClr val="000000"/>
              </a:solidFill>
              <a:latin typeface="ＭＳ Ｐゴシック"/>
              <a:ea typeface="ＭＳ Ｐゴシック"/>
            </a:rPr>
            <a:t>※【</a:t>
          </a:r>
          <a:r>
            <a:rPr lang="ja-JP" altLang="en-US" sz="1100" b="0" i="0" strike="noStrike">
              <a:solidFill>
                <a:srgbClr val="000000"/>
              </a:solidFill>
              <a:latin typeface="ＭＳ Ｐゴシック"/>
              <a:ea typeface="ＭＳ Ｐゴシック"/>
            </a:rPr>
            <a:t>下請負人</a:t>
          </a:r>
          <a:r>
            <a:rPr lang="en-US" altLang="ja-JP" sz="1100" b="0" i="0" strike="noStrike">
              <a:solidFill>
                <a:srgbClr val="000000"/>
              </a:solidFill>
              <a:latin typeface="ＭＳ Ｐゴシック"/>
              <a:ea typeface="ＭＳ Ｐゴシック"/>
            </a:rPr>
            <a:t>:3】</a:t>
          </a:r>
          <a:r>
            <a:rPr lang="ja-JP" altLang="en-US" sz="1100" b="0" i="0" strike="noStrike">
              <a:solidFill>
                <a:srgbClr val="000000"/>
              </a:solidFill>
              <a:latin typeface="ＭＳ Ｐゴシック"/>
              <a:ea typeface="ＭＳ Ｐゴシック"/>
            </a:rPr>
            <a:t>以降の各項目については、</a:t>
          </a:r>
          <a:r>
            <a:rPr lang="en-US" altLang="ja-JP" sz="1100" b="0" i="0" strike="noStrike">
              <a:solidFill>
                <a:srgbClr val="000000"/>
              </a:solidFill>
              <a:latin typeface="ＭＳ Ｐゴシック"/>
              <a:ea typeface="ＭＳ Ｐゴシック"/>
            </a:rPr>
            <a:t>【</a:t>
          </a:r>
          <a:r>
            <a:rPr lang="ja-JP" altLang="en-US" sz="1100" b="0" i="0" strike="noStrike">
              <a:solidFill>
                <a:srgbClr val="000000"/>
              </a:solidFill>
              <a:latin typeface="ＭＳ Ｐゴシック"/>
              <a:ea typeface="ＭＳ Ｐゴシック"/>
            </a:rPr>
            <a:t>下請負人</a:t>
          </a:r>
          <a:r>
            <a:rPr lang="en-US" altLang="ja-JP" sz="1100" b="0" i="0" strike="noStrike">
              <a:solidFill>
                <a:srgbClr val="000000"/>
              </a:solidFill>
              <a:latin typeface="ＭＳ Ｐゴシック"/>
              <a:ea typeface="ＭＳ Ｐゴシック"/>
            </a:rPr>
            <a:t>:2】</a:t>
          </a:r>
          <a:r>
            <a:rPr lang="ja-JP" altLang="en-US" sz="1100" b="0" i="0" strike="noStrike">
              <a:solidFill>
                <a:srgbClr val="000000"/>
              </a:solidFill>
              <a:latin typeface="ＭＳ Ｐゴシック"/>
              <a:ea typeface="ＭＳ Ｐゴシック"/>
            </a:rPr>
            <a:t>と同様に入力してください。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361950</xdr:colOff>
      <xdr:row>23</xdr:row>
      <xdr:rowOff>0</xdr:rowOff>
    </xdr:from>
    <xdr:to>
      <xdr:col>103</xdr:col>
      <xdr:colOff>66675</xdr:colOff>
      <xdr:row>38</xdr:row>
      <xdr:rowOff>0</xdr:rowOff>
    </xdr:to>
    <xdr:graphicFrame macro="">
      <xdr:nvGraphicFramePr>
        <xdr:cNvPr id="7171" name="Chart 1">
          <a:extLst>
            <a:ext uri="{FF2B5EF4-FFF2-40B4-BE49-F238E27FC236}">
              <a16:creationId xmlns:a16="http://schemas.microsoft.com/office/drawing/2014/main" id="{00000000-0008-0000-0800-0000031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361950</xdr:colOff>
      <xdr:row>23</xdr:row>
      <xdr:rowOff>0</xdr:rowOff>
    </xdr:from>
    <xdr:to>
      <xdr:col>103</xdr:col>
      <xdr:colOff>66675</xdr:colOff>
      <xdr:row>38</xdr:row>
      <xdr:rowOff>0</xdr:rowOff>
    </xdr:to>
    <xdr:graphicFrame macro="">
      <xdr:nvGraphicFramePr>
        <xdr:cNvPr id="2" name="Chart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23</xdr:row>
      <xdr:rowOff>0</xdr:rowOff>
    </xdr:from>
    <xdr:to>
      <xdr:col>103</xdr:col>
      <xdr:colOff>66675</xdr:colOff>
      <xdr:row>38</xdr:row>
      <xdr:rowOff>0</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23</xdr:row>
      <xdr:rowOff>0</xdr:rowOff>
    </xdr:from>
    <xdr:to>
      <xdr:col>103</xdr:col>
      <xdr:colOff>66675</xdr:colOff>
      <xdr:row>38</xdr:row>
      <xdr:rowOff>0</xdr:rowOff>
    </xdr:to>
    <xdr:graphicFrame macro="">
      <xdr:nvGraphicFramePr>
        <xdr:cNvPr id="2" name="Chart 1">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2</xdr:col>
      <xdr:colOff>361950</xdr:colOff>
      <xdr:row>23</xdr:row>
      <xdr:rowOff>0</xdr:rowOff>
    </xdr:from>
    <xdr:to>
      <xdr:col>103</xdr:col>
      <xdr:colOff>66675</xdr:colOff>
      <xdr:row>38</xdr:row>
      <xdr:rowOff>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361950</xdr:colOff>
      <xdr:row>23</xdr:row>
      <xdr:rowOff>0</xdr:rowOff>
    </xdr:from>
    <xdr:to>
      <xdr:col>103</xdr:col>
      <xdr:colOff>66675</xdr:colOff>
      <xdr:row>38</xdr:row>
      <xdr:rowOff>0</xdr:rowOff>
    </xdr:to>
    <xdr:graphicFrame macro="">
      <xdr:nvGraphicFramePr>
        <xdr:cNvPr id="2" name="Chart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6.xml"/><Relationship Id="rId3" Type="http://schemas.openxmlformats.org/officeDocument/2006/relationships/vmlDrawing" Target="../drawings/vmlDrawing3.vml"/><Relationship Id="rId7" Type="http://schemas.openxmlformats.org/officeDocument/2006/relationships/ctrlProp" Target="../ctrlProps/ctrlProp15.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14.xml"/><Relationship Id="rId5" Type="http://schemas.openxmlformats.org/officeDocument/2006/relationships/ctrlProp" Target="../ctrlProps/ctrlProp13.xml"/><Relationship Id="rId10" Type="http://schemas.openxmlformats.org/officeDocument/2006/relationships/ctrlProp" Target="../ctrlProps/ctrlProp18.xml"/><Relationship Id="rId4" Type="http://schemas.openxmlformats.org/officeDocument/2006/relationships/ctrlProp" Target="../ctrlProps/ctrlProp12.xml"/><Relationship Id="rId9" Type="http://schemas.openxmlformats.org/officeDocument/2006/relationships/ctrlProp" Target="../ctrlProps/ctrlProp17.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3F7DC-4CD0-4664-9DE2-8D68F23F16AB}">
  <dimension ref="A6:K9"/>
  <sheetViews>
    <sheetView showGridLines="0" workbookViewId="0">
      <selection activeCell="H22" sqref="H22"/>
    </sheetView>
  </sheetViews>
  <sheetFormatPr defaultRowHeight="13.95" customHeight="1"/>
  <cols>
    <col min="1" max="1" width="8.5546875" style="281" customWidth="1"/>
    <col min="2" max="16384" width="8.88671875" style="282"/>
  </cols>
  <sheetData>
    <row r="6" spans="4:11" ht="13.95" customHeight="1" thickBot="1"/>
    <row r="7" spans="4:11" ht="15" customHeight="1">
      <c r="D7" s="283" t="s">
        <v>690</v>
      </c>
      <c r="E7" s="284"/>
      <c r="F7" s="284"/>
      <c r="G7" s="284"/>
      <c r="H7" s="284"/>
      <c r="I7" s="284"/>
      <c r="J7" s="284"/>
      <c r="K7" s="285"/>
    </row>
    <row r="8" spans="4:11" ht="13.95" customHeight="1" thickBot="1"/>
    <row r="9" spans="4:11" ht="15" customHeight="1">
      <c r="D9" s="283" t="s">
        <v>691</v>
      </c>
      <c r="E9" s="284"/>
      <c r="F9" s="284"/>
      <c r="G9" s="284"/>
      <c r="H9" s="284"/>
      <c r="I9" s="284"/>
      <c r="J9" s="284"/>
      <c r="K9" s="285"/>
    </row>
  </sheetData>
  <mergeCells count="2">
    <mergeCell ref="D7:K7"/>
    <mergeCell ref="D9:K9"/>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主たる工種_1_1">
              <controlPr defaultSize="0" autoFill="0" autoPict="0" macro="[0]!主たる工種_Click">
                <anchor moveWithCells="1">
                  <from>
                    <xdr:col>3</xdr:col>
                    <xdr:colOff>0</xdr:colOff>
                    <xdr:row>10</xdr:row>
                    <xdr:rowOff>0</xdr:rowOff>
                  </from>
                  <to>
                    <xdr:col>6</xdr:col>
                    <xdr:colOff>76200</xdr:colOff>
                    <xdr:row>11</xdr:row>
                    <xdr:rowOff>15240</xdr:rowOff>
                  </to>
                </anchor>
              </controlPr>
            </control>
          </mc:Choice>
        </mc:AlternateContent>
        <mc:AlternateContent xmlns:mc="http://schemas.openxmlformats.org/markup-compatibility/2006">
          <mc:Choice Requires="x14">
            <control shapeId="13314" r:id="rId4" name="市町村_1_1">
              <controlPr defaultSize="0" autoFill="0" autoPict="0" macro="[0]!市町村_Click">
                <anchor moveWithCells="1">
                  <from>
                    <xdr:col>3</xdr:col>
                    <xdr:colOff>0</xdr:colOff>
                    <xdr:row>12</xdr:row>
                    <xdr:rowOff>0</xdr:rowOff>
                  </from>
                  <to>
                    <xdr:col>6</xdr:col>
                    <xdr:colOff>76200</xdr:colOff>
                    <xdr:row>13</xdr:row>
                    <xdr:rowOff>15240</xdr:rowOff>
                  </to>
                </anchor>
              </controlPr>
            </control>
          </mc:Choice>
        </mc:AlternateContent>
        <mc:AlternateContent xmlns:mc="http://schemas.openxmlformats.org/markup-compatibility/2006">
          <mc:Choice Requires="x14">
            <control shapeId="13315" r:id="rId5" name="単価採用年_1_1">
              <controlPr defaultSize="0" autoFill="0" autoPict="0" macro="[0]!単価採用年_Click">
                <anchor moveWithCells="1">
                  <from>
                    <xdr:col>3</xdr:col>
                    <xdr:colOff>0</xdr:colOff>
                    <xdr:row>14</xdr:row>
                    <xdr:rowOff>0</xdr:rowOff>
                  </from>
                  <to>
                    <xdr:col>4</xdr:col>
                    <xdr:colOff>83820</xdr:colOff>
                    <xdr:row>15</xdr:row>
                    <xdr:rowOff>15240</xdr:rowOff>
                  </to>
                </anchor>
              </controlPr>
            </control>
          </mc:Choice>
        </mc:AlternateContent>
        <mc:AlternateContent xmlns:mc="http://schemas.openxmlformats.org/markup-compatibility/2006">
          <mc:Choice Requires="x14">
            <control shapeId="13316" r:id="rId6" name="単価採用月_1_1">
              <controlPr defaultSize="0" autoFill="0" autoPict="0" macro="[0]!単価採用月_Click">
                <anchor moveWithCells="1">
                  <from>
                    <xdr:col>4</xdr:col>
                    <xdr:colOff>0</xdr:colOff>
                    <xdr:row>14</xdr:row>
                    <xdr:rowOff>0</xdr:rowOff>
                  </from>
                  <to>
                    <xdr:col>5</xdr:col>
                    <xdr:colOff>83820</xdr:colOff>
                    <xdr:row>15</xdr:row>
                    <xdr:rowOff>15240</xdr:rowOff>
                  </to>
                </anchor>
              </controlPr>
            </control>
          </mc:Choice>
        </mc:AlternateContent>
        <mc:AlternateContent xmlns:mc="http://schemas.openxmlformats.org/markup-compatibility/2006">
          <mc:Choice Requires="x14">
            <control shapeId="13317" r:id="rId7" name="事業区分_1_1">
              <controlPr defaultSize="0" autoFill="0" autoPict="0" macro="[0]!事業区分_Click">
                <anchor moveWithCells="1">
                  <from>
                    <xdr:col>3</xdr:col>
                    <xdr:colOff>0</xdr:colOff>
                    <xdr:row>16</xdr:row>
                    <xdr:rowOff>0</xdr:rowOff>
                  </from>
                  <to>
                    <xdr:col>6</xdr:col>
                    <xdr:colOff>76200</xdr:colOff>
                    <xdr:row>17</xdr:row>
                    <xdr:rowOff>15240</xdr:rowOff>
                  </to>
                </anchor>
              </controlPr>
            </control>
          </mc:Choice>
        </mc:AlternateContent>
        <mc:AlternateContent xmlns:mc="http://schemas.openxmlformats.org/markup-compatibility/2006">
          <mc:Choice Requires="x14">
            <control shapeId="13318" r:id="rId8" name="戻る_工事情報">
              <controlPr defaultSize="0" print="0" autoFill="0" autoPict="0" macro="[0]!戻る_工事情報_Click">
                <anchor>
                  <from>
                    <xdr:col>0</xdr:col>
                    <xdr:colOff>0</xdr:colOff>
                    <xdr:row>0</xdr:row>
                    <xdr:rowOff>0</xdr:rowOff>
                  </from>
                  <to>
                    <xdr:col>1</xdr:col>
                    <xdr:colOff>45720</xdr:colOff>
                    <xdr:row>2</xdr:row>
                    <xdr:rowOff>30480</xdr:rowOff>
                  </to>
                </anchor>
              </controlPr>
            </control>
          </mc:Choice>
        </mc:AlternateContent>
        <mc:AlternateContent xmlns:mc="http://schemas.openxmlformats.org/markup-compatibility/2006">
          <mc:Choice Requires="x14">
            <control shapeId="13319" r:id="rId9" name="次へ_工事情報">
              <controlPr defaultSize="0" print="0" autoFill="0" autoPict="0" macro="[0]!次へ_工事情報_Click">
                <anchor>
                  <from>
                    <xdr:col>1</xdr:col>
                    <xdr:colOff>0</xdr:colOff>
                    <xdr:row>0</xdr:row>
                    <xdr:rowOff>0</xdr:rowOff>
                  </from>
                  <to>
                    <xdr:col>2</xdr:col>
                    <xdr:colOff>22860</xdr:colOff>
                    <xdr:row>2</xdr:row>
                    <xdr:rowOff>30480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A6F1E-C537-4EFB-BDED-8DD07DD99205}">
  <sheetPr codeName="Sheet39"/>
  <dimension ref="A1:AC133"/>
  <sheetViews>
    <sheetView showGridLines="0" tabSelected="1" workbookViewId="0">
      <pane xSplit="4" ySplit="11" topLeftCell="E12" activePane="bottomRight" state="frozen"/>
      <selection activeCell="C1" sqref="C1"/>
      <selection pane="topRight" activeCell="E1" sqref="E1"/>
      <selection pane="bottomLeft" activeCell="C12" sqref="C12"/>
      <selection pane="bottomRight"/>
    </sheetView>
  </sheetViews>
  <sheetFormatPr defaultColWidth="9" defaultRowHeight="13.2"/>
  <cols>
    <col min="1" max="1" width="15.6640625" style="78" hidden="1" customWidth="1"/>
    <col min="2" max="2" width="9" style="80" hidden="1" customWidth="1"/>
    <col min="3" max="3" width="4.77734375" style="80" customWidth="1"/>
    <col min="4" max="5" width="33.77734375" style="80" customWidth="1"/>
    <col min="6" max="10" width="13.77734375" style="80" customWidth="1"/>
    <col min="11" max="19" width="13.6640625" style="80" customWidth="1"/>
    <col min="20" max="29" width="13.6640625" style="130" customWidth="1"/>
    <col min="30" max="73" width="9" style="80"/>
    <col min="74" max="93" width="13.77734375" style="80" customWidth="1"/>
    <col min="94" max="16384" width="9" style="80"/>
  </cols>
  <sheetData>
    <row r="1" spans="1:29" ht="16.2">
      <c r="A1" s="78">
        <v>1</v>
      </c>
      <c r="D1" s="111" t="s">
        <v>257</v>
      </c>
      <c r="M1" s="112" t="str">
        <f>MID(I4,1,1)</f>
        <v/>
      </c>
      <c r="N1" s="112" t="str">
        <f t="shared" ref="N1:N6" si="0">UPPER(M1)</f>
        <v/>
      </c>
      <c r="O1" s="112">
        <f t="shared" ref="O1:O6" si="1">IF(N1&lt;&gt;"",CODE(N1),0)</f>
        <v>0</v>
      </c>
      <c r="P1" s="112" t="b">
        <f t="shared" ref="P1:P6" si="2">IF(O1&lt;48,FALSE,IF(O1&gt;57,FALSE,TRUE))</f>
        <v>0</v>
      </c>
      <c r="Q1" s="112" t="b">
        <f t="shared" ref="Q1:Q6" si="3">IF(O1&lt;65,FALSE,IF(O1&gt;90,FALSE,TRUE))</f>
        <v>0</v>
      </c>
      <c r="R1" s="112" t="b">
        <f t="shared" ref="R1:R6" si="4">OR(P1,Q1)</f>
        <v>0</v>
      </c>
      <c r="S1" s="112" t="b">
        <f>AND(R1,R2,R3,R4,R5,R6)</f>
        <v>0</v>
      </c>
      <c r="T1" s="80"/>
      <c r="U1" s="80"/>
      <c r="V1" s="80"/>
      <c r="W1" s="80"/>
      <c r="X1" s="80"/>
      <c r="Y1" s="80"/>
      <c r="Z1" s="80"/>
      <c r="AA1" s="80"/>
      <c r="AB1" s="80"/>
      <c r="AC1" s="80"/>
    </row>
    <row r="2" spans="1:29" ht="7.5" customHeight="1">
      <c r="M2" s="112" t="str">
        <f>MID(I4,2,1)</f>
        <v/>
      </c>
      <c r="N2" s="112" t="str">
        <f t="shared" si="0"/>
        <v/>
      </c>
      <c r="O2" s="112">
        <f t="shared" si="1"/>
        <v>0</v>
      </c>
      <c r="P2" s="112" t="b">
        <f t="shared" si="2"/>
        <v>0</v>
      </c>
      <c r="Q2" s="112" t="b">
        <f t="shared" si="3"/>
        <v>0</v>
      </c>
      <c r="R2" s="112" t="b">
        <f t="shared" si="4"/>
        <v>0</v>
      </c>
      <c r="S2" s="112">
        <f>LENB(I4)</f>
        <v>0</v>
      </c>
      <c r="T2" s="80"/>
      <c r="U2" s="80"/>
      <c r="V2" s="80"/>
      <c r="W2" s="80"/>
      <c r="X2" s="80"/>
      <c r="Y2" s="80"/>
      <c r="Z2" s="80"/>
      <c r="AA2" s="80"/>
      <c r="AB2" s="80"/>
      <c r="AC2" s="80"/>
    </row>
    <row r="3" spans="1:29" ht="7.5" customHeight="1" thickBot="1">
      <c r="M3" s="112" t="str">
        <f>MID(I4,3,1)</f>
        <v/>
      </c>
      <c r="N3" s="112" t="str">
        <f t="shared" si="0"/>
        <v/>
      </c>
      <c r="O3" s="112">
        <f t="shared" si="1"/>
        <v>0</v>
      </c>
      <c r="P3" s="112" t="b">
        <f t="shared" si="2"/>
        <v>0</v>
      </c>
      <c r="Q3" s="112" t="b">
        <f t="shared" si="3"/>
        <v>0</v>
      </c>
      <c r="R3" s="112" t="b">
        <f t="shared" si="4"/>
        <v>0</v>
      </c>
      <c r="S3" s="112" t="b">
        <f>IF(S1=TRUE,IF(S2=6,TRUE,FALSE),FALSE)</f>
        <v>0</v>
      </c>
      <c r="T3" s="80"/>
      <c r="U3" s="80"/>
      <c r="V3" s="80"/>
      <c r="W3" s="80"/>
      <c r="X3" s="80"/>
      <c r="Y3" s="80"/>
      <c r="Z3" s="80"/>
      <c r="AA3" s="80"/>
      <c r="AB3" s="80"/>
      <c r="AC3" s="80"/>
    </row>
    <row r="4" spans="1:29" ht="14.4" thickTop="1" thickBot="1">
      <c r="B4" s="80">
        <v>1</v>
      </c>
      <c r="D4" s="163" t="s">
        <v>692</v>
      </c>
      <c r="E4" s="163"/>
      <c r="F4" s="113" t="s">
        <v>219</v>
      </c>
      <c r="G4" s="114">
        <f>List!B1</f>
        <v>0</v>
      </c>
      <c r="H4" s="115" t="s">
        <v>220</v>
      </c>
      <c r="I4" s="116"/>
      <c r="M4" s="112" t="str">
        <f>MID(I4,4,1)</f>
        <v/>
      </c>
      <c r="N4" s="112" t="str">
        <f t="shared" si="0"/>
        <v/>
      </c>
      <c r="O4" s="112">
        <f t="shared" si="1"/>
        <v>0</v>
      </c>
      <c r="P4" s="112" t="b">
        <f t="shared" si="2"/>
        <v>0</v>
      </c>
      <c r="Q4" s="112" t="b">
        <f t="shared" si="3"/>
        <v>0</v>
      </c>
      <c r="R4" s="112" t="b">
        <f t="shared" si="4"/>
        <v>0</v>
      </c>
      <c r="S4" s="112"/>
      <c r="T4" s="80"/>
      <c r="U4" s="80"/>
      <c r="V4" s="80"/>
      <c r="W4" s="80"/>
      <c r="X4" s="80"/>
      <c r="Y4" s="80"/>
      <c r="Z4" s="80"/>
      <c r="AA4" s="80"/>
      <c r="AB4" s="80"/>
      <c r="AC4" s="80"/>
    </row>
    <row r="5" spans="1:29" ht="6" customHeight="1" thickTop="1">
      <c r="M5" s="112" t="str">
        <f>MID(I4,5,1)</f>
        <v/>
      </c>
      <c r="N5" s="112" t="str">
        <f t="shared" si="0"/>
        <v/>
      </c>
      <c r="O5" s="112">
        <f t="shared" si="1"/>
        <v>0</v>
      </c>
      <c r="P5" s="112" t="b">
        <f t="shared" si="2"/>
        <v>0</v>
      </c>
      <c r="Q5" s="112" t="b">
        <f t="shared" si="3"/>
        <v>0</v>
      </c>
      <c r="R5" s="112" t="b">
        <f t="shared" si="4"/>
        <v>0</v>
      </c>
      <c r="S5" s="112"/>
      <c r="T5" s="80"/>
      <c r="U5" s="80"/>
      <c r="V5" s="80"/>
      <c r="W5" s="80"/>
      <c r="X5" s="80"/>
      <c r="Y5" s="80"/>
      <c r="Z5" s="80"/>
      <c r="AA5" s="80"/>
      <c r="AB5" s="80"/>
      <c r="AC5" s="80"/>
    </row>
    <row r="6" spans="1:29">
      <c r="B6" s="80">
        <v>1</v>
      </c>
      <c r="D6" s="163" t="s">
        <v>693</v>
      </c>
      <c r="E6" s="163"/>
      <c r="F6" s="113" t="s">
        <v>221</v>
      </c>
      <c r="G6" s="80">
        <f>List!C1</f>
        <v>1</v>
      </c>
      <c r="M6" s="112" t="str">
        <f>MID(I4,6,1)</f>
        <v/>
      </c>
      <c r="N6" s="112" t="str">
        <f t="shared" si="0"/>
        <v/>
      </c>
      <c r="O6" s="112">
        <f t="shared" si="1"/>
        <v>0</v>
      </c>
      <c r="P6" s="112" t="b">
        <f t="shared" si="2"/>
        <v>0</v>
      </c>
      <c r="Q6" s="112" t="b">
        <f t="shared" si="3"/>
        <v>0</v>
      </c>
      <c r="R6" s="112" t="b">
        <f t="shared" si="4"/>
        <v>0</v>
      </c>
      <c r="S6" s="112"/>
      <c r="T6" s="80"/>
      <c r="U6" s="80"/>
      <c r="V6" s="80"/>
      <c r="W6" s="80"/>
      <c r="X6" s="80"/>
      <c r="Y6" s="80"/>
      <c r="Z6" s="80"/>
      <c r="AA6" s="80"/>
      <c r="AB6" s="80"/>
      <c r="AC6" s="80"/>
    </row>
    <row r="7" spans="1:29" ht="6" customHeight="1">
      <c r="M7" s="117" t="s">
        <v>222</v>
      </c>
      <c r="N7" s="117" t="s">
        <v>223</v>
      </c>
      <c r="O7" s="117" t="s">
        <v>224</v>
      </c>
      <c r="P7" s="117" t="s">
        <v>225</v>
      </c>
      <c r="Q7" s="117" t="s">
        <v>258</v>
      </c>
      <c r="R7" s="117" t="s">
        <v>226</v>
      </c>
      <c r="S7" s="112"/>
      <c r="T7" s="80"/>
      <c r="U7" s="80"/>
      <c r="V7" s="80"/>
      <c r="W7" s="80"/>
      <c r="X7" s="80"/>
      <c r="Y7" s="80"/>
      <c r="Z7" s="80"/>
      <c r="AA7" s="80"/>
      <c r="AB7" s="80"/>
      <c r="AC7" s="80"/>
    </row>
    <row r="8" spans="1:29" ht="13.5" customHeight="1" thickBot="1">
      <c r="B8" s="80">
        <v>1</v>
      </c>
      <c r="D8" s="163" t="s">
        <v>694</v>
      </c>
      <c r="E8" s="163"/>
      <c r="F8" s="161" t="s">
        <v>227</v>
      </c>
      <c r="G8" s="157" t="s">
        <v>228</v>
      </c>
      <c r="H8" s="158"/>
      <c r="I8" s="158"/>
      <c r="J8" s="118" t="s">
        <v>229</v>
      </c>
      <c r="K8" s="118" t="s">
        <v>230</v>
      </c>
      <c r="L8" s="118" t="s">
        <v>231</v>
      </c>
      <c r="M8" s="118" t="s">
        <v>232</v>
      </c>
      <c r="N8" s="118" t="s">
        <v>233</v>
      </c>
      <c r="O8" s="118" t="s">
        <v>234</v>
      </c>
      <c r="P8" s="118" t="s">
        <v>235</v>
      </c>
      <c r="Q8" s="118" t="s">
        <v>236</v>
      </c>
      <c r="R8" s="118" t="s">
        <v>237</v>
      </c>
      <c r="S8" s="118" t="s">
        <v>238</v>
      </c>
      <c r="T8" s="118" t="s">
        <v>259</v>
      </c>
      <c r="U8" s="118" t="s">
        <v>260</v>
      </c>
      <c r="V8" s="118" t="s">
        <v>261</v>
      </c>
      <c r="W8" s="118" t="s">
        <v>262</v>
      </c>
      <c r="X8" s="118" t="s">
        <v>263</v>
      </c>
      <c r="Y8" s="118" t="s">
        <v>264</v>
      </c>
      <c r="Z8" s="118" t="s">
        <v>265</v>
      </c>
      <c r="AA8" s="118" t="s">
        <v>266</v>
      </c>
      <c r="AB8" s="118" t="s">
        <v>267</v>
      </c>
      <c r="AC8" s="118" t="s">
        <v>268</v>
      </c>
    </row>
    <row r="9" spans="1:29" ht="27" customHeight="1" thickTop="1" thickBot="1">
      <c r="B9" s="80">
        <v>1</v>
      </c>
      <c r="D9" s="163" t="s">
        <v>695</v>
      </c>
      <c r="E9" s="163"/>
      <c r="F9" s="161"/>
      <c r="G9" s="154"/>
      <c r="H9" s="155"/>
      <c r="I9" s="156"/>
      <c r="J9" s="132"/>
      <c r="K9" s="132"/>
      <c r="L9" s="132"/>
      <c r="M9" s="132"/>
      <c r="N9" s="132"/>
      <c r="O9" s="132"/>
      <c r="P9" s="132"/>
      <c r="Q9" s="132"/>
      <c r="R9" s="132"/>
      <c r="S9" s="132"/>
      <c r="T9" s="132"/>
      <c r="U9" s="132"/>
      <c r="V9" s="132"/>
      <c r="W9" s="132"/>
      <c r="X9" s="132"/>
      <c r="Y9" s="132"/>
      <c r="Z9" s="132"/>
      <c r="AA9" s="132"/>
      <c r="AB9" s="132"/>
      <c r="AC9" s="132"/>
    </row>
    <row r="10" spans="1:29" ht="13.5" customHeight="1" thickTop="1" thickBot="1">
      <c r="F10" s="161"/>
      <c r="G10" s="159" t="s">
        <v>239</v>
      </c>
      <c r="H10" s="159"/>
      <c r="I10" s="159"/>
      <c r="J10" s="119"/>
      <c r="K10" s="119"/>
      <c r="L10" s="119"/>
      <c r="M10" s="119"/>
      <c r="N10" s="119"/>
      <c r="O10" s="119"/>
      <c r="P10" s="119"/>
      <c r="Q10" s="119"/>
      <c r="R10" s="119"/>
      <c r="S10" s="119"/>
      <c r="T10" s="119"/>
      <c r="U10" s="119"/>
      <c r="V10" s="119"/>
      <c r="W10" s="119"/>
      <c r="X10" s="119"/>
      <c r="Y10" s="119"/>
      <c r="Z10" s="119"/>
      <c r="AA10" s="119"/>
      <c r="AB10" s="119"/>
      <c r="AC10" s="119"/>
    </row>
    <row r="11" spans="1:29" ht="13.5" customHeight="1" thickTop="1" thickBot="1">
      <c r="B11" s="80">
        <v>1</v>
      </c>
      <c r="D11" s="163" t="s">
        <v>696</v>
      </c>
      <c r="E11" s="163"/>
      <c r="F11" s="161"/>
      <c r="G11" s="159" t="s">
        <v>240</v>
      </c>
      <c r="H11" s="159"/>
      <c r="I11" s="159"/>
      <c r="J11" s="120"/>
      <c r="K11" s="120"/>
      <c r="L11" s="120"/>
      <c r="M11" s="120"/>
      <c r="N11" s="120"/>
      <c r="O11" s="120"/>
      <c r="P11" s="120"/>
      <c r="Q11" s="120"/>
      <c r="R11" s="120"/>
      <c r="S11" s="120"/>
      <c r="T11" s="120"/>
      <c r="U11" s="120"/>
      <c r="V11" s="120"/>
      <c r="W11" s="120"/>
      <c r="X11" s="120"/>
      <c r="Y11" s="120"/>
      <c r="Z11" s="120"/>
      <c r="AA11" s="120"/>
      <c r="AB11" s="120"/>
      <c r="AC11" s="120"/>
    </row>
    <row r="12" spans="1:29" ht="6" customHeight="1" thickTop="1">
      <c r="T12" s="80"/>
      <c r="U12" s="80"/>
      <c r="V12" s="80"/>
      <c r="W12" s="80"/>
      <c r="X12" s="80"/>
      <c r="Y12" s="80"/>
      <c r="Z12" s="80"/>
      <c r="AA12" s="80"/>
      <c r="AB12" s="80"/>
      <c r="AC12" s="80"/>
    </row>
    <row r="13" spans="1:29">
      <c r="F13" s="161" t="s">
        <v>241</v>
      </c>
      <c r="G13" s="161"/>
      <c r="H13" s="162" t="s">
        <v>228</v>
      </c>
      <c r="I13" s="162"/>
      <c r="J13" s="122" t="s">
        <v>242</v>
      </c>
      <c r="K13" s="123"/>
      <c r="L13" s="123"/>
      <c r="M13" s="123"/>
      <c r="N13" s="123"/>
      <c r="O13" s="123"/>
      <c r="P13" s="123"/>
      <c r="Q13" s="123"/>
      <c r="R13" s="123"/>
      <c r="S13" s="124"/>
      <c r="T13" s="124"/>
      <c r="U13" s="124"/>
      <c r="V13" s="124"/>
      <c r="W13" s="124"/>
      <c r="X13" s="124"/>
      <c r="Y13" s="124"/>
      <c r="Z13" s="124"/>
      <c r="AA13" s="124"/>
      <c r="AB13" s="124"/>
      <c r="AC13" s="124"/>
    </row>
    <row r="14" spans="1:29" ht="13.5" customHeight="1" thickBot="1">
      <c r="D14" s="125"/>
      <c r="F14" s="161"/>
      <c r="G14" s="161"/>
      <c r="H14" s="126" t="s">
        <v>243</v>
      </c>
      <c r="I14" s="126" t="s">
        <v>244</v>
      </c>
      <c r="J14" s="118" t="s">
        <v>229</v>
      </c>
      <c r="K14" s="118" t="s">
        <v>230</v>
      </c>
      <c r="L14" s="118" t="s">
        <v>231</v>
      </c>
      <c r="M14" s="118" t="s">
        <v>232</v>
      </c>
      <c r="N14" s="118" t="s">
        <v>233</v>
      </c>
      <c r="O14" s="118" t="s">
        <v>234</v>
      </c>
      <c r="P14" s="118" t="s">
        <v>235</v>
      </c>
      <c r="Q14" s="118" t="s">
        <v>236</v>
      </c>
      <c r="R14" s="118" t="s">
        <v>237</v>
      </c>
      <c r="S14" s="118" t="s">
        <v>238</v>
      </c>
      <c r="T14" s="118" t="s">
        <v>245</v>
      </c>
      <c r="U14" s="118" t="s">
        <v>246</v>
      </c>
      <c r="V14" s="118" t="s">
        <v>247</v>
      </c>
      <c r="W14" s="118" t="s">
        <v>248</v>
      </c>
      <c r="X14" s="118" t="s">
        <v>249</v>
      </c>
      <c r="Y14" s="118" t="s">
        <v>250</v>
      </c>
      <c r="Z14" s="118" t="s">
        <v>251</v>
      </c>
      <c r="AA14" s="118" t="s">
        <v>252</v>
      </c>
      <c r="AB14" s="118" t="s">
        <v>253</v>
      </c>
      <c r="AC14" s="118" t="s">
        <v>254</v>
      </c>
    </row>
    <row r="15" spans="1:29" ht="14.4" thickTop="1" thickBot="1">
      <c r="D15" s="125"/>
      <c r="F15" s="161"/>
      <c r="G15" s="161"/>
      <c r="H15" s="127"/>
      <c r="I15" s="127"/>
      <c r="J15" s="127"/>
      <c r="K15" s="127"/>
      <c r="L15" s="127"/>
      <c r="M15" s="127"/>
      <c r="N15" s="127"/>
      <c r="O15" s="127"/>
      <c r="P15" s="127"/>
      <c r="Q15" s="127"/>
      <c r="R15" s="127"/>
      <c r="S15" s="127"/>
      <c r="T15" s="127"/>
      <c r="U15" s="127"/>
      <c r="V15" s="127"/>
      <c r="W15" s="127"/>
      <c r="X15" s="127"/>
      <c r="Y15" s="127"/>
      <c r="Z15" s="127"/>
      <c r="AA15" s="127"/>
      <c r="AB15" s="127"/>
      <c r="AC15" s="127"/>
    </row>
    <row r="16" spans="1:29" ht="6" customHeight="1" thickTop="1">
      <c r="T16" s="80"/>
      <c r="U16" s="80"/>
      <c r="V16" s="80"/>
      <c r="W16" s="80"/>
      <c r="X16" s="80"/>
      <c r="Y16" s="80"/>
      <c r="Z16" s="80"/>
      <c r="AA16" s="80"/>
      <c r="AB16" s="80"/>
      <c r="AC16" s="80"/>
    </row>
    <row r="17" spans="1:29" ht="13.5" customHeight="1" thickBot="1">
      <c r="F17" s="161" t="s">
        <v>255</v>
      </c>
      <c r="G17" s="161"/>
      <c r="H17" s="161"/>
      <c r="I17" s="150" t="s">
        <v>228</v>
      </c>
      <c r="J17" s="118" t="s">
        <v>229</v>
      </c>
      <c r="K17" s="118" t="s">
        <v>230</v>
      </c>
      <c r="L17" s="118" t="s">
        <v>231</v>
      </c>
      <c r="M17" s="118" t="s">
        <v>232</v>
      </c>
      <c r="N17" s="118" t="s">
        <v>233</v>
      </c>
      <c r="O17" s="118" t="s">
        <v>234</v>
      </c>
      <c r="P17" s="118" t="s">
        <v>235</v>
      </c>
      <c r="Q17" s="118" t="s">
        <v>236</v>
      </c>
      <c r="R17" s="118" t="s">
        <v>237</v>
      </c>
      <c r="S17" s="118" t="s">
        <v>238</v>
      </c>
      <c r="T17" s="118" t="s">
        <v>245</v>
      </c>
      <c r="U17" s="118" t="s">
        <v>246</v>
      </c>
      <c r="V17" s="118" t="s">
        <v>247</v>
      </c>
      <c r="W17" s="118" t="s">
        <v>248</v>
      </c>
      <c r="X17" s="118" t="s">
        <v>249</v>
      </c>
      <c r="Y17" s="118" t="s">
        <v>250</v>
      </c>
      <c r="Z17" s="118" t="s">
        <v>251</v>
      </c>
      <c r="AA17" s="118" t="s">
        <v>252</v>
      </c>
      <c r="AB17" s="118" t="s">
        <v>253</v>
      </c>
      <c r="AC17" s="118" t="s">
        <v>254</v>
      </c>
    </row>
    <row r="18" spans="1:29" ht="14.4" thickTop="1" thickBot="1">
      <c r="F18" s="161"/>
      <c r="G18" s="161"/>
      <c r="H18" s="161"/>
      <c r="I18" s="127"/>
      <c r="J18" s="127"/>
      <c r="K18" s="127"/>
      <c r="L18" s="127"/>
      <c r="M18" s="127"/>
      <c r="N18" s="127"/>
      <c r="O18" s="127"/>
      <c r="P18" s="127"/>
      <c r="Q18" s="127"/>
      <c r="R18" s="127"/>
      <c r="S18" s="127"/>
      <c r="T18" s="127"/>
      <c r="U18" s="127"/>
      <c r="V18" s="127"/>
      <c r="W18" s="127"/>
      <c r="X18" s="127"/>
      <c r="Y18" s="127"/>
      <c r="Z18" s="127"/>
      <c r="AA18" s="127"/>
      <c r="AB18" s="127"/>
      <c r="AC18" s="127"/>
    </row>
    <row r="19" spans="1:29" ht="6" customHeight="1" thickTop="1">
      <c r="T19" s="80"/>
      <c r="U19" s="80"/>
      <c r="V19" s="80"/>
      <c r="W19" s="80"/>
      <c r="X19" s="80"/>
      <c r="Y19" s="80"/>
      <c r="Z19" s="80"/>
      <c r="AA19" s="80"/>
      <c r="AB19" s="80"/>
      <c r="AC19" s="80"/>
    </row>
    <row r="20" spans="1:29" s="106" customFormat="1" ht="27" customHeight="1">
      <c r="A20" s="105"/>
      <c r="D20" s="151" t="s">
        <v>207</v>
      </c>
      <c r="E20" s="152" t="s">
        <v>208</v>
      </c>
      <c r="F20" s="152" t="s">
        <v>209</v>
      </c>
      <c r="G20" s="152" t="s">
        <v>210</v>
      </c>
      <c r="H20" s="152" t="s">
        <v>256</v>
      </c>
      <c r="I20" s="153" t="str">
        <f>IF(G9&lt;&gt;"",G9,"")</f>
        <v/>
      </c>
      <c r="J20" s="242" t="str">
        <f t="shared" ref="J20:AC20" si="5">IF(J9&lt;&gt;"",J9,"")</f>
        <v/>
      </c>
      <c r="K20" s="129" t="str">
        <f t="shared" si="5"/>
        <v/>
      </c>
      <c r="L20" s="129" t="str">
        <f t="shared" si="5"/>
        <v/>
      </c>
      <c r="M20" s="129" t="str">
        <f t="shared" si="5"/>
        <v/>
      </c>
      <c r="N20" s="129" t="str">
        <f t="shared" si="5"/>
        <v/>
      </c>
      <c r="O20" s="129" t="str">
        <f t="shared" si="5"/>
        <v/>
      </c>
      <c r="P20" s="129" t="str">
        <f t="shared" si="5"/>
        <v/>
      </c>
      <c r="Q20" s="129" t="str">
        <f t="shared" si="5"/>
        <v/>
      </c>
      <c r="R20" s="129" t="str">
        <f t="shared" si="5"/>
        <v/>
      </c>
      <c r="S20" s="129" t="str">
        <f t="shared" si="5"/>
        <v/>
      </c>
      <c r="T20" s="129" t="str">
        <f t="shared" si="5"/>
        <v/>
      </c>
      <c r="U20" s="129" t="str">
        <f t="shared" si="5"/>
        <v/>
      </c>
      <c r="V20" s="129" t="str">
        <f t="shared" si="5"/>
        <v/>
      </c>
      <c r="W20" s="129" t="str">
        <f t="shared" si="5"/>
        <v/>
      </c>
      <c r="X20" s="129" t="str">
        <f t="shared" si="5"/>
        <v/>
      </c>
      <c r="Y20" s="129" t="str">
        <f t="shared" si="5"/>
        <v/>
      </c>
      <c r="Z20" s="129" t="str">
        <f t="shared" si="5"/>
        <v/>
      </c>
      <c r="AA20" s="129" t="str">
        <f t="shared" si="5"/>
        <v/>
      </c>
      <c r="AB20" s="129" t="str">
        <f t="shared" si="5"/>
        <v/>
      </c>
      <c r="AC20" s="129" t="str">
        <f t="shared" si="5"/>
        <v/>
      </c>
    </row>
    <row r="21" spans="1:29">
      <c r="B21" s="80">
        <v>0</v>
      </c>
      <c r="D21" s="238" t="s">
        <v>697</v>
      </c>
      <c r="E21" s="243"/>
      <c r="F21" s="243"/>
      <c r="G21" s="247">
        <v>0</v>
      </c>
      <c r="H21" s="251">
        <f>SUM(I21:AC21)</f>
        <v>0</v>
      </c>
      <c r="I21" s="274">
        <f>I128</f>
        <v>0</v>
      </c>
      <c r="J21" s="274">
        <f>J128</f>
        <v>0</v>
      </c>
      <c r="K21" s="274">
        <f>K128</f>
        <v>0</v>
      </c>
      <c r="L21" s="274">
        <f>L128</f>
        <v>0</v>
      </c>
      <c r="M21" s="274">
        <f>M128</f>
        <v>0</v>
      </c>
      <c r="N21" s="274">
        <f>N128</f>
        <v>0</v>
      </c>
      <c r="O21" s="274">
        <f>O128</f>
        <v>0</v>
      </c>
      <c r="P21" s="274">
        <f>P128</f>
        <v>0</v>
      </c>
      <c r="Q21" s="274">
        <f>Q128</f>
        <v>0</v>
      </c>
      <c r="R21" s="274">
        <f>R128</f>
        <v>0</v>
      </c>
      <c r="S21" s="274">
        <f>S128</f>
        <v>0</v>
      </c>
      <c r="T21" s="274">
        <f>T128</f>
        <v>0</v>
      </c>
      <c r="U21" s="274">
        <f>U128</f>
        <v>0</v>
      </c>
      <c r="V21" s="274">
        <f>V128</f>
        <v>0</v>
      </c>
      <c r="W21" s="274">
        <f>W128</f>
        <v>0</v>
      </c>
      <c r="X21" s="274">
        <f>X128</f>
        <v>0</v>
      </c>
      <c r="Y21" s="274">
        <f>Y128</f>
        <v>0</v>
      </c>
      <c r="Z21" s="274">
        <f>Z128</f>
        <v>0</v>
      </c>
      <c r="AA21" s="274">
        <f>AA128</f>
        <v>0</v>
      </c>
      <c r="AB21" s="274">
        <f>AB128</f>
        <v>0</v>
      </c>
      <c r="AC21" s="274">
        <f>AC128</f>
        <v>0</v>
      </c>
    </row>
    <row r="22" spans="1:29">
      <c r="B22" s="80">
        <v>1</v>
      </c>
      <c r="D22" s="238" t="s">
        <v>601</v>
      </c>
      <c r="E22" s="243"/>
      <c r="F22" s="243" t="s">
        <v>602</v>
      </c>
      <c r="G22" s="247">
        <v>1</v>
      </c>
      <c r="H22" s="251">
        <f>SUM(I22:AC22)</f>
        <v>0</v>
      </c>
      <c r="I22" s="274">
        <f>+I91+I86+I79+I74+I67+I62+I55+I50+I43+I35+I23</f>
        <v>0</v>
      </c>
      <c r="J22" s="274">
        <f>+J91+J86+J79+J74+J67+J62+J55+J50+J43+J35+J23</f>
        <v>0</v>
      </c>
      <c r="K22" s="274">
        <f>+K91+K86+K79+K74+K67+K62+K55+K50+K43+K35+K23</f>
        <v>0</v>
      </c>
      <c r="L22" s="274">
        <f>+L91+L86+L79+L74+L67+L62+L55+L50+L43+L35+L23</f>
        <v>0</v>
      </c>
      <c r="M22" s="274">
        <f>+M91+M86+M79+M74+M67+M62+M55+M50+M43+M35+M23</f>
        <v>0</v>
      </c>
      <c r="N22" s="274">
        <f>+N91+N86+N79+N74+N67+N62+N55+N50+N43+N35+N23</f>
        <v>0</v>
      </c>
      <c r="O22" s="274">
        <f>+O91+O86+O79+O74+O67+O62+O55+O50+O43+O35+O23</f>
        <v>0</v>
      </c>
      <c r="P22" s="274">
        <f>+P91+P86+P79+P74+P67+P62+P55+P50+P43+P35+P23</f>
        <v>0</v>
      </c>
      <c r="Q22" s="274">
        <f>+Q91+Q86+Q79+Q74+Q67+Q62+Q55+Q50+Q43+Q35+Q23</f>
        <v>0</v>
      </c>
      <c r="R22" s="274">
        <f>+R91+R86+R79+R74+R67+R62+R55+R50+R43+R35+R23</f>
        <v>0</v>
      </c>
      <c r="S22" s="274">
        <f>+S91+S86+S79+S74+S67+S62+S55+S50+S43+S35+S23</f>
        <v>0</v>
      </c>
      <c r="T22" s="274">
        <f>+T91+T86+T79+T74+T67+T62+T55+T50+T43+T35+T23</f>
        <v>0</v>
      </c>
      <c r="U22" s="274">
        <f>+U91+U86+U79+U74+U67+U62+U55+U50+U43+U35+U23</f>
        <v>0</v>
      </c>
      <c r="V22" s="274">
        <f>+V91+V86+V79+V74+V67+V62+V55+V50+V43+V35+V23</f>
        <v>0</v>
      </c>
      <c r="W22" s="274">
        <f>+W91+W86+W79+W74+W67+W62+W55+W50+W43+W35+W23</f>
        <v>0</v>
      </c>
      <c r="X22" s="274">
        <f>+X91+X86+X79+X74+X67+X62+X55+X50+X43+X35+X23</f>
        <v>0</v>
      </c>
      <c r="Y22" s="274">
        <f>+Y91+Y86+Y79+Y74+Y67+Y62+Y55+Y50+Y43+Y35+Y23</f>
        <v>0</v>
      </c>
      <c r="Z22" s="274">
        <f>+Z91+Z86+Z79+Z74+Z67+Z62+Z55+Z50+Z43+Z35+Z23</f>
        <v>0</v>
      </c>
      <c r="AA22" s="274">
        <f>+AA91+AA86+AA79+AA74+AA67+AA62+AA55+AA50+AA43+AA35+AA23</f>
        <v>0</v>
      </c>
      <c r="AB22" s="274">
        <f>+AB91+AB86+AB79+AB74+AB67+AB62+AB55+AB50+AB43+AB35+AB23</f>
        <v>0</v>
      </c>
      <c r="AC22" s="274">
        <f>+AC91+AC86+AC79+AC74+AC67+AC62+AC55+AC50+AC43+AC35+AC23</f>
        <v>0</v>
      </c>
    </row>
    <row r="23" spans="1:29">
      <c r="B23" s="80">
        <v>2</v>
      </c>
      <c r="D23" s="239" t="s">
        <v>603</v>
      </c>
      <c r="E23" s="244" t="s">
        <v>604</v>
      </c>
      <c r="F23" s="244" t="s">
        <v>602</v>
      </c>
      <c r="G23" s="248">
        <v>1</v>
      </c>
      <c r="H23" s="252">
        <f>SUM(I23:AC23)</f>
        <v>0</v>
      </c>
      <c r="I23" s="272">
        <f>+I28+I24</f>
        <v>0</v>
      </c>
      <c r="J23" s="272">
        <f>+J28+J24</f>
        <v>0</v>
      </c>
      <c r="K23" s="272">
        <f>+K28+K24</f>
        <v>0</v>
      </c>
      <c r="L23" s="272">
        <f>+L28+L24</f>
        <v>0</v>
      </c>
      <c r="M23" s="272">
        <f>+M28+M24</f>
        <v>0</v>
      </c>
      <c r="N23" s="272">
        <f>+N28+N24</f>
        <v>0</v>
      </c>
      <c r="O23" s="272">
        <f>+O28+O24</f>
        <v>0</v>
      </c>
      <c r="P23" s="272">
        <f>+P28+P24</f>
        <v>0</v>
      </c>
      <c r="Q23" s="272">
        <f>+Q28+Q24</f>
        <v>0</v>
      </c>
      <c r="R23" s="272">
        <f>+R28+R24</f>
        <v>0</v>
      </c>
      <c r="S23" s="272">
        <f>+S28+S24</f>
        <v>0</v>
      </c>
      <c r="T23" s="272">
        <f>+T28+T24</f>
        <v>0</v>
      </c>
      <c r="U23" s="272">
        <f>+U28+U24</f>
        <v>0</v>
      </c>
      <c r="V23" s="272">
        <f>+V28+V24</f>
        <v>0</v>
      </c>
      <c r="W23" s="272">
        <f>+W28+W24</f>
        <v>0</v>
      </c>
      <c r="X23" s="272">
        <f>+X28+X24</f>
        <v>0</v>
      </c>
      <c r="Y23" s="272">
        <f>+Y28+Y24</f>
        <v>0</v>
      </c>
      <c r="Z23" s="272">
        <f>+Z28+Z24</f>
        <v>0</v>
      </c>
      <c r="AA23" s="272">
        <f>+AA28+AA24</f>
        <v>0</v>
      </c>
      <c r="AB23" s="272">
        <f>+AB28+AB24</f>
        <v>0</v>
      </c>
      <c r="AC23" s="272">
        <f>+AC28+AC24</f>
        <v>0</v>
      </c>
    </row>
    <row r="24" spans="1:29">
      <c r="B24" s="80">
        <v>3</v>
      </c>
      <c r="D24" s="240" t="s">
        <v>605</v>
      </c>
      <c r="E24" s="245"/>
      <c r="F24" s="245" t="s">
        <v>602</v>
      </c>
      <c r="G24" s="249">
        <v>1</v>
      </c>
      <c r="H24" s="253">
        <f>SUM(I24:AC24)</f>
        <v>0</v>
      </c>
      <c r="I24" s="273">
        <f>+I27+I26+I25</f>
        <v>0</v>
      </c>
      <c r="J24" s="273">
        <f>+J27+J26+J25</f>
        <v>0</v>
      </c>
      <c r="K24" s="273">
        <f>+K27+K26+K25</f>
        <v>0</v>
      </c>
      <c r="L24" s="273">
        <f>+L27+L26+L25</f>
        <v>0</v>
      </c>
      <c r="M24" s="273">
        <f>+M27+M26+M25</f>
        <v>0</v>
      </c>
      <c r="N24" s="273">
        <f>+N27+N26+N25</f>
        <v>0</v>
      </c>
      <c r="O24" s="273">
        <f>+O27+O26+O25</f>
        <v>0</v>
      </c>
      <c r="P24" s="273">
        <f>+P27+P26+P25</f>
        <v>0</v>
      </c>
      <c r="Q24" s="273">
        <f>+Q27+Q26+Q25</f>
        <v>0</v>
      </c>
      <c r="R24" s="273">
        <f>+R27+R26+R25</f>
        <v>0</v>
      </c>
      <c r="S24" s="273">
        <f>+S27+S26+S25</f>
        <v>0</v>
      </c>
      <c r="T24" s="273">
        <f>+T27+T26+T25</f>
        <v>0</v>
      </c>
      <c r="U24" s="273">
        <f>+U27+U26+U25</f>
        <v>0</v>
      </c>
      <c r="V24" s="273">
        <f>+V27+V26+V25</f>
        <v>0</v>
      </c>
      <c r="W24" s="273">
        <f>+W27+W26+W25</f>
        <v>0</v>
      </c>
      <c r="X24" s="273">
        <f>+X27+X26+X25</f>
        <v>0</v>
      </c>
      <c r="Y24" s="273">
        <f>+Y27+Y26+Y25</f>
        <v>0</v>
      </c>
      <c r="Z24" s="273">
        <f>+Z27+Z26+Z25</f>
        <v>0</v>
      </c>
      <c r="AA24" s="273">
        <f>+AA27+AA26+AA25</f>
        <v>0</v>
      </c>
      <c r="AB24" s="273">
        <f>+AB27+AB26+AB25</f>
        <v>0</v>
      </c>
      <c r="AC24" s="273">
        <f>+AC27+AC26+AC25</f>
        <v>0</v>
      </c>
    </row>
    <row r="25" spans="1:29">
      <c r="B25" s="80">
        <v>4</v>
      </c>
      <c r="D25" s="241" t="s">
        <v>606</v>
      </c>
      <c r="E25" s="246" t="s">
        <v>607</v>
      </c>
      <c r="F25" s="246" t="s">
        <v>608</v>
      </c>
      <c r="G25" s="250">
        <v>13220</v>
      </c>
      <c r="H25" s="254">
        <f>SUM(I25:AC25)</f>
        <v>0</v>
      </c>
      <c r="I25" s="271"/>
      <c r="J25" s="271"/>
      <c r="K25" s="271"/>
      <c r="L25" s="271"/>
      <c r="M25" s="271"/>
      <c r="N25" s="271"/>
      <c r="O25" s="271"/>
      <c r="P25" s="271"/>
      <c r="Q25" s="271"/>
      <c r="R25" s="271"/>
      <c r="S25" s="271"/>
      <c r="T25" s="271"/>
      <c r="U25" s="271"/>
      <c r="V25" s="271"/>
      <c r="W25" s="271"/>
      <c r="X25" s="271"/>
      <c r="Y25" s="271"/>
      <c r="Z25" s="271"/>
      <c r="AA25" s="271"/>
      <c r="AB25" s="271"/>
      <c r="AC25" s="271"/>
    </row>
    <row r="26" spans="1:29">
      <c r="B26" s="80">
        <v>4</v>
      </c>
      <c r="D26" s="241" t="s">
        <v>609</v>
      </c>
      <c r="E26" s="246" t="s">
        <v>610</v>
      </c>
      <c r="F26" s="246" t="s">
        <v>611</v>
      </c>
      <c r="G26" s="250">
        <v>1322</v>
      </c>
      <c r="H26" s="254">
        <f>SUM(I26:AC26)</f>
        <v>0</v>
      </c>
      <c r="I26" s="271"/>
      <c r="J26" s="271"/>
      <c r="K26" s="271"/>
      <c r="L26" s="271"/>
      <c r="M26" s="271"/>
      <c r="N26" s="271"/>
      <c r="O26" s="271"/>
      <c r="P26" s="271"/>
      <c r="Q26" s="271"/>
      <c r="R26" s="271"/>
      <c r="S26" s="271"/>
      <c r="T26" s="271"/>
      <c r="U26" s="271"/>
      <c r="V26" s="271"/>
      <c r="W26" s="271"/>
      <c r="X26" s="271"/>
      <c r="Y26" s="271"/>
      <c r="Z26" s="271"/>
      <c r="AA26" s="271"/>
      <c r="AB26" s="271"/>
      <c r="AC26" s="271"/>
    </row>
    <row r="27" spans="1:29">
      <c r="B27" s="80">
        <v>4</v>
      </c>
      <c r="D27" s="241" t="s">
        <v>612</v>
      </c>
      <c r="E27" s="246" t="s">
        <v>610</v>
      </c>
      <c r="F27" s="246" t="s">
        <v>611</v>
      </c>
      <c r="G27" s="250">
        <v>1322</v>
      </c>
      <c r="H27" s="254">
        <f>SUM(I27:AC27)</f>
        <v>0</v>
      </c>
      <c r="I27" s="271"/>
      <c r="J27" s="271"/>
      <c r="K27" s="271"/>
      <c r="L27" s="271"/>
      <c r="M27" s="271"/>
      <c r="N27" s="271"/>
      <c r="O27" s="271"/>
      <c r="P27" s="271"/>
      <c r="Q27" s="271"/>
      <c r="R27" s="271"/>
      <c r="S27" s="271"/>
      <c r="T27" s="271"/>
      <c r="U27" s="271"/>
      <c r="V27" s="271"/>
      <c r="W27" s="271"/>
      <c r="X27" s="271"/>
      <c r="Y27" s="271"/>
      <c r="Z27" s="271"/>
      <c r="AA27" s="271"/>
      <c r="AB27" s="271"/>
      <c r="AC27" s="271"/>
    </row>
    <row r="28" spans="1:29">
      <c r="B28" s="80">
        <v>3</v>
      </c>
      <c r="D28" s="240" t="s">
        <v>613</v>
      </c>
      <c r="E28" s="245"/>
      <c r="F28" s="245" t="s">
        <v>602</v>
      </c>
      <c r="G28" s="249">
        <v>1</v>
      </c>
      <c r="H28" s="253">
        <f>SUM(I28:AC28)</f>
        <v>0</v>
      </c>
      <c r="I28" s="273">
        <f>+I34+I33+I32+I31+I30+I29</f>
        <v>0</v>
      </c>
      <c r="J28" s="273">
        <f>+J34+J33+J32+J31+J30+J29</f>
        <v>0</v>
      </c>
      <c r="K28" s="273">
        <f>+K34+K33+K32+K31+K30+K29</f>
        <v>0</v>
      </c>
      <c r="L28" s="273">
        <f>+L34+L33+L32+L31+L30+L29</f>
        <v>0</v>
      </c>
      <c r="M28" s="273">
        <f>+M34+M33+M32+M31+M30+M29</f>
        <v>0</v>
      </c>
      <c r="N28" s="273">
        <f>+N34+N33+N32+N31+N30+N29</f>
        <v>0</v>
      </c>
      <c r="O28" s="273">
        <f>+O34+O33+O32+O31+O30+O29</f>
        <v>0</v>
      </c>
      <c r="P28" s="273">
        <f>+P34+P33+P32+P31+P30+P29</f>
        <v>0</v>
      </c>
      <c r="Q28" s="273">
        <f>+Q34+Q33+Q32+Q31+Q30+Q29</f>
        <v>0</v>
      </c>
      <c r="R28" s="273">
        <f>+R34+R33+R32+R31+R30+R29</f>
        <v>0</v>
      </c>
      <c r="S28" s="273">
        <f>+S34+S33+S32+S31+S30+S29</f>
        <v>0</v>
      </c>
      <c r="T28" s="273">
        <f>+T34+T33+T32+T31+T30+T29</f>
        <v>0</v>
      </c>
      <c r="U28" s="273">
        <f>+U34+U33+U32+U31+U30+U29</f>
        <v>0</v>
      </c>
      <c r="V28" s="273">
        <f>+V34+V33+V32+V31+V30+V29</f>
        <v>0</v>
      </c>
      <c r="W28" s="273">
        <f>+W34+W33+W32+W31+W30+W29</f>
        <v>0</v>
      </c>
      <c r="X28" s="273">
        <f>+X34+X33+X32+X31+X30+X29</f>
        <v>0</v>
      </c>
      <c r="Y28" s="273">
        <f>+Y34+Y33+Y32+Y31+Y30+Y29</f>
        <v>0</v>
      </c>
      <c r="Z28" s="273">
        <f>+Z34+Z33+Z32+Z31+Z30+Z29</f>
        <v>0</v>
      </c>
      <c r="AA28" s="273">
        <f>+AA34+AA33+AA32+AA31+AA30+AA29</f>
        <v>0</v>
      </c>
      <c r="AB28" s="273">
        <f>+AB34+AB33+AB32+AB31+AB30+AB29</f>
        <v>0</v>
      </c>
      <c r="AC28" s="273">
        <f>+AC34+AC33+AC32+AC31+AC30+AC29</f>
        <v>0</v>
      </c>
    </row>
    <row r="29" spans="1:29">
      <c r="B29" s="80">
        <v>4</v>
      </c>
      <c r="D29" s="241" t="s">
        <v>614</v>
      </c>
      <c r="E29" s="246" t="s">
        <v>615</v>
      </c>
      <c r="F29" s="246" t="s">
        <v>616</v>
      </c>
      <c r="G29" s="250">
        <v>200</v>
      </c>
      <c r="H29" s="254">
        <f>SUM(I29:AC29)</f>
        <v>0</v>
      </c>
      <c r="I29" s="271"/>
      <c r="J29" s="271"/>
      <c r="K29" s="271"/>
      <c r="L29" s="271"/>
      <c r="M29" s="271"/>
      <c r="N29" s="271"/>
      <c r="O29" s="271"/>
      <c r="P29" s="271"/>
      <c r="Q29" s="271"/>
      <c r="R29" s="271"/>
      <c r="S29" s="271"/>
      <c r="T29" s="271"/>
      <c r="U29" s="271"/>
      <c r="V29" s="271"/>
      <c r="W29" s="271"/>
      <c r="X29" s="271"/>
      <c r="Y29" s="271"/>
      <c r="Z29" s="271"/>
      <c r="AA29" s="271"/>
      <c r="AB29" s="271"/>
      <c r="AC29" s="271"/>
    </row>
    <row r="30" spans="1:29">
      <c r="B30" s="80">
        <v>4</v>
      </c>
      <c r="D30" s="241" t="s">
        <v>614</v>
      </c>
      <c r="E30" s="246" t="s">
        <v>617</v>
      </c>
      <c r="F30" s="246" t="s">
        <v>616</v>
      </c>
      <c r="G30" s="250">
        <v>100</v>
      </c>
      <c r="H30" s="254">
        <f>SUM(I30:AC30)</f>
        <v>0</v>
      </c>
      <c r="I30" s="271"/>
      <c r="J30" s="271"/>
      <c r="K30" s="271"/>
      <c r="L30" s="271"/>
      <c r="M30" s="271"/>
      <c r="N30" s="271"/>
      <c r="O30" s="271"/>
      <c r="P30" s="271"/>
      <c r="Q30" s="271"/>
      <c r="R30" s="271"/>
      <c r="S30" s="271"/>
      <c r="T30" s="271"/>
      <c r="U30" s="271"/>
      <c r="V30" s="271"/>
      <c r="W30" s="271"/>
      <c r="X30" s="271"/>
      <c r="Y30" s="271"/>
      <c r="Z30" s="271"/>
      <c r="AA30" s="271"/>
      <c r="AB30" s="271"/>
      <c r="AC30" s="271"/>
    </row>
    <row r="31" spans="1:29">
      <c r="B31" s="80">
        <v>4</v>
      </c>
      <c r="D31" s="241" t="s">
        <v>618</v>
      </c>
      <c r="E31" s="246" t="s">
        <v>619</v>
      </c>
      <c r="F31" s="246" t="s">
        <v>608</v>
      </c>
      <c r="G31" s="250">
        <v>655</v>
      </c>
      <c r="H31" s="254">
        <f>SUM(I31:AC31)</f>
        <v>0</v>
      </c>
      <c r="I31" s="271"/>
      <c r="J31" s="271"/>
      <c r="K31" s="271"/>
      <c r="L31" s="271"/>
      <c r="M31" s="271"/>
      <c r="N31" s="271"/>
      <c r="O31" s="271"/>
      <c r="P31" s="271"/>
      <c r="Q31" s="271"/>
      <c r="R31" s="271"/>
      <c r="S31" s="271"/>
      <c r="T31" s="271"/>
      <c r="U31" s="271"/>
      <c r="V31" s="271"/>
      <c r="W31" s="271"/>
      <c r="X31" s="271"/>
      <c r="Y31" s="271"/>
      <c r="Z31" s="271"/>
      <c r="AA31" s="271"/>
      <c r="AB31" s="271"/>
      <c r="AC31" s="271"/>
    </row>
    <row r="32" spans="1:29">
      <c r="B32" s="80">
        <v>4</v>
      </c>
      <c r="D32" s="241" t="s">
        <v>620</v>
      </c>
      <c r="E32" s="246" t="s">
        <v>621</v>
      </c>
      <c r="F32" s="246" t="s">
        <v>608</v>
      </c>
      <c r="G32" s="250">
        <v>12570</v>
      </c>
      <c r="H32" s="254">
        <f>SUM(I32:AC32)</f>
        <v>0</v>
      </c>
      <c r="I32" s="271"/>
      <c r="J32" s="271"/>
      <c r="K32" s="271"/>
      <c r="L32" s="271"/>
      <c r="M32" s="271"/>
      <c r="N32" s="271"/>
      <c r="O32" s="271"/>
      <c r="P32" s="271"/>
      <c r="Q32" s="271"/>
      <c r="R32" s="271"/>
      <c r="S32" s="271"/>
      <c r="T32" s="271"/>
      <c r="U32" s="271"/>
      <c r="V32" s="271"/>
      <c r="W32" s="271"/>
      <c r="X32" s="271"/>
      <c r="Y32" s="271"/>
      <c r="Z32" s="271"/>
      <c r="AA32" s="271"/>
      <c r="AB32" s="271"/>
      <c r="AC32" s="271"/>
    </row>
    <row r="33" spans="2:29">
      <c r="B33" s="80">
        <v>4</v>
      </c>
      <c r="D33" s="241" t="s">
        <v>622</v>
      </c>
      <c r="E33" s="246" t="s">
        <v>621</v>
      </c>
      <c r="F33" s="246" t="s">
        <v>608</v>
      </c>
      <c r="G33" s="250">
        <v>655</v>
      </c>
      <c r="H33" s="254">
        <f>SUM(I33:AC33)</f>
        <v>0</v>
      </c>
      <c r="I33" s="271"/>
      <c r="J33" s="271"/>
      <c r="K33" s="271"/>
      <c r="L33" s="271"/>
      <c r="M33" s="271"/>
      <c r="N33" s="271"/>
      <c r="O33" s="271"/>
      <c r="P33" s="271"/>
      <c r="Q33" s="271"/>
      <c r="R33" s="271"/>
      <c r="S33" s="271"/>
      <c r="T33" s="271"/>
      <c r="U33" s="271"/>
      <c r="V33" s="271"/>
      <c r="W33" s="271"/>
      <c r="X33" s="271"/>
      <c r="Y33" s="271"/>
      <c r="Z33" s="271"/>
      <c r="AA33" s="271"/>
      <c r="AB33" s="271"/>
      <c r="AC33" s="271"/>
    </row>
    <row r="34" spans="2:29">
      <c r="B34" s="80">
        <v>4</v>
      </c>
      <c r="D34" s="241" t="s">
        <v>623</v>
      </c>
      <c r="E34" s="246" t="s">
        <v>624</v>
      </c>
      <c r="F34" s="246" t="s">
        <v>608</v>
      </c>
      <c r="G34" s="250">
        <v>12570</v>
      </c>
      <c r="H34" s="254">
        <f>SUM(I34:AC34)</f>
        <v>0</v>
      </c>
      <c r="I34" s="271"/>
      <c r="J34" s="271"/>
      <c r="K34" s="271"/>
      <c r="L34" s="271"/>
      <c r="M34" s="271"/>
      <c r="N34" s="271"/>
      <c r="O34" s="271"/>
      <c r="P34" s="271"/>
      <c r="Q34" s="271"/>
      <c r="R34" s="271"/>
      <c r="S34" s="271"/>
      <c r="T34" s="271"/>
      <c r="U34" s="271"/>
      <c r="V34" s="271"/>
      <c r="W34" s="271"/>
      <c r="X34" s="271"/>
      <c r="Y34" s="271"/>
      <c r="Z34" s="271"/>
      <c r="AA34" s="271"/>
      <c r="AB34" s="271"/>
      <c r="AC34" s="271"/>
    </row>
    <row r="35" spans="2:29">
      <c r="B35" s="80">
        <v>2</v>
      </c>
      <c r="D35" s="239" t="s">
        <v>625</v>
      </c>
      <c r="E35" s="244" t="s">
        <v>604</v>
      </c>
      <c r="F35" s="244" t="s">
        <v>602</v>
      </c>
      <c r="G35" s="248">
        <v>1</v>
      </c>
      <c r="H35" s="252">
        <f>SUM(I35:AC35)</f>
        <v>0</v>
      </c>
      <c r="I35" s="272">
        <f>+I36</f>
        <v>0</v>
      </c>
      <c r="J35" s="272">
        <f>+J36</f>
        <v>0</v>
      </c>
      <c r="K35" s="272">
        <f>+K36</f>
        <v>0</v>
      </c>
      <c r="L35" s="272">
        <f>+L36</f>
        <v>0</v>
      </c>
      <c r="M35" s="272">
        <f>+M36</f>
        <v>0</v>
      </c>
      <c r="N35" s="272">
        <f>+N36</f>
        <v>0</v>
      </c>
      <c r="O35" s="272">
        <f>+O36</f>
        <v>0</v>
      </c>
      <c r="P35" s="272">
        <f>+P36</f>
        <v>0</v>
      </c>
      <c r="Q35" s="272">
        <f>+Q36</f>
        <v>0</v>
      </c>
      <c r="R35" s="272">
        <f>+R36</f>
        <v>0</v>
      </c>
      <c r="S35" s="272">
        <f>+S36</f>
        <v>0</v>
      </c>
      <c r="T35" s="272">
        <f>+T36</f>
        <v>0</v>
      </c>
      <c r="U35" s="272">
        <f>+U36</f>
        <v>0</v>
      </c>
      <c r="V35" s="272">
        <f>+V36</f>
        <v>0</v>
      </c>
      <c r="W35" s="272">
        <f>+W36</f>
        <v>0</v>
      </c>
      <c r="X35" s="272">
        <f>+X36</f>
        <v>0</v>
      </c>
      <c r="Y35" s="272">
        <f>+Y36</f>
        <v>0</v>
      </c>
      <c r="Z35" s="272">
        <f>+Z36</f>
        <v>0</v>
      </c>
      <c r="AA35" s="272">
        <f>+AA36</f>
        <v>0</v>
      </c>
      <c r="AB35" s="272">
        <f>+AB36</f>
        <v>0</v>
      </c>
      <c r="AC35" s="272">
        <f>+AC36</f>
        <v>0</v>
      </c>
    </row>
    <row r="36" spans="2:29">
      <c r="B36" s="80">
        <v>3</v>
      </c>
      <c r="D36" s="240" t="s">
        <v>626</v>
      </c>
      <c r="E36" s="245"/>
      <c r="F36" s="245" t="s">
        <v>602</v>
      </c>
      <c r="G36" s="249">
        <v>1</v>
      </c>
      <c r="H36" s="253">
        <f>SUM(I36:AC36)</f>
        <v>0</v>
      </c>
      <c r="I36" s="273">
        <f>+I42+I41+I40+I39+I38+I37</f>
        <v>0</v>
      </c>
      <c r="J36" s="273">
        <f>+J42+J41+J40+J39+J38+J37</f>
        <v>0</v>
      </c>
      <c r="K36" s="273">
        <f>+K42+K41+K40+K39+K38+K37</f>
        <v>0</v>
      </c>
      <c r="L36" s="273">
        <f>+L42+L41+L40+L39+L38+L37</f>
        <v>0</v>
      </c>
      <c r="M36" s="273">
        <f>+M42+M41+M40+M39+M38+M37</f>
        <v>0</v>
      </c>
      <c r="N36" s="273">
        <f>+N42+N41+N40+N39+N38+N37</f>
        <v>0</v>
      </c>
      <c r="O36" s="273">
        <f>+O42+O41+O40+O39+O38+O37</f>
        <v>0</v>
      </c>
      <c r="P36" s="273">
        <f>+P42+P41+P40+P39+P38+P37</f>
        <v>0</v>
      </c>
      <c r="Q36" s="273">
        <f>+Q42+Q41+Q40+Q39+Q38+Q37</f>
        <v>0</v>
      </c>
      <c r="R36" s="273">
        <f>+R42+R41+R40+R39+R38+R37</f>
        <v>0</v>
      </c>
      <c r="S36" s="273">
        <f>+S42+S41+S40+S39+S38+S37</f>
        <v>0</v>
      </c>
      <c r="T36" s="273">
        <f>+T42+T41+T40+T39+T38+T37</f>
        <v>0</v>
      </c>
      <c r="U36" s="273">
        <f>+U42+U41+U40+U39+U38+U37</f>
        <v>0</v>
      </c>
      <c r="V36" s="273">
        <f>+V42+V41+V40+V39+V38+V37</f>
        <v>0</v>
      </c>
      <c r="W36" s="273">
        <f>+W42+W41+W40+W39+W38+W37</f>
        <v>0</v>
      </c>
      <c r="X36" s="273">
        <f>+X42+X41+X40+X39+X38+X37</f>
        <v>0</v>
      </c>
      <c r="Y36" s="273">
        <f>+Y42+Y41+Y40+Y39+Y38+Y37</f>
        <v>0</v>
      </c>
      <c r="Z36" s="273">
        <f>+Z42+Z41+Z40+Z39+Z38+Z37</f>
        <v>0</v>
      </c>
      <c r="AA36" s="273">
        <f>+AA42+AA41+AA40+AA39+AA38+AA37</f>
        <v>0</v>
      </c>
      <c r="AB36" s="273">
        <f>+AB42+AB41+AB40+AB39+AB38+AB37</f>
        <v>0</v>
      </c>
      <c r="AC36" s="273">
        <f>+AC42+AC41+AC40+AC39+AC38+AC37</f>
        <v>0</v>
      </c>
    </row>
    <row r="37" spans="2:29">
      <c r="B37" s="80">
        <v>4</v>
      </c>
      <c r="D37" s="241" t="s">
        <v>627</v>
      </c>
      <c r="E37" s="246" t="s">
        <v>628</v>
      </c>
      <c r="F37" s="246" t="s">
        <v>616</v>
      </c>
      <c r="G37" s="250">
        <v>1570</v>
      </c>
      <c r="H37" s="254">
        <f>SUM(I37:AC37)</f>
        <v>0</v>
      </c>
      <c r="I37" s="271"/>
      <c r="J37" s="271"/>
      <c r="K37" s="271"/>
      <c r="L37" s="271"/>
      <c r="M37" s="271"/>
      <c r="N37" s="271"/>
      <c r="O37" s="271"/>
      <c r="P37" s="271"/>
      <c r="Q37" s="271"/>
      <c r="R37" s="271"/>
      <c r="S37" s="271"/>
      <c r="T37" s="271"/>
      <c r="U37" s="271"/>
      <c r="V37" s="271"/>
      <c r="W37" s="271"/>
      <c r="X37" s="271"/>
      <c r="Y37" s="271"/>
      <c r="Z37" s="271"/>
      <c r="AA37" s="271"/>
      <c r="AB37" s="271"/>
      <c r="AC37" s="271"/>
    </row>
    <row r="38" spans="2:29">
      <c r="B38" s="80">
        <v>4</v>
      </c>
      <c r="D38" s="241" t="s">
        <v>627</v>
      </c>
      <c r="E38" s="246" t="s">
        <v>629</v>
      </c>
      <c r="F38" s="246" t="s">
        <v>616</v>
      </c>
      <c r="G38" s="250">
        <v>630</v>
      </c>
      <c r="H38" s="254">
        <f>SUM(I38:AC38)</f>
        <v>0</v>
      </c>
      <c r="I38" s="271"/>
      <c r="J38" s="271"/>
      <c r="K38" s="271"/>
      <c r="L38" s="271"/>
      <c r="M38" s="271"/>
      <c r="N38" s="271"/>
      <c r="O38" s="271"/>
      <c r="P38" s="271"/>
      <c r="Q38" s="271"/>
      <c r="R38" s="271"/>
      <c r="S38" s="271"/>
      <c r="T38" s="271"/>
      <c r="U38" s="271"/>
      <c r="V38" s="271"/>
      <c r="W38" s="271"/>
      <c r="X38" s="271"/>
      <c r="Y38" s="271"/>
      <c r="Z38" s="271"/>
      <c r="AA38" s="271"/>
      <c r="AB38" s="271"/>
      <c r="AC38" s="271"/>
    </row>
    <row r="39" spans="2:29">
      <c r="B39" s="80">
        <v>4</v>
      </c>
      <c r="D39" s="241" t="s">
        <v>627</v>
      </c>
      <c r="E39" s="246" t="s">
        <v>630</v>
      </c>
      <c r="F39" s="246" t="s">
        <v>616</v>
      </c>
      <c r="G39" s="250">
        <v>82</v>
      </c>
      <c r="H39" s="254">
        <f>SUM(I39:AC39)</f>
        <v>0</v>
      </c>
      <c r="I39" s="271"/>
      <c r="J39" s="271"/>
      <c r="K39" s="271"/>
      <c r="L39" s="271"/>
      <c r="M39" s="271"/>
      <c r="N39" s="271"/>
      <c r="O39" s="271"/>
      <c r="P39" s="271"/>
      <c r="Q39" s="271"/>
      <c r="R39" s="271"/>
      <c r="S39" s="271"/>
      <c r="T39" s="271"/>
      <c r="U39" s="271"/>
      <c r="V39" s="271"/>
      <c r="W39" s="271"/>
      <c r="X39" s="271"/>
      <c r="Y39" s="271"/>
      <c r="Z39" s="271"/>
      <c r="AA39" s="271"/>
      <c r="AB39" s="271"/>
      <c r="AC39" s="271"/>
    </row>
    <row r="40" spans="2:29">
      <c r="B40" s="80">
        <v>4</v>
      </c>
      <c r="D40" s="241" t="s">
        <v>627</v>
      </c>
      <c r="E40" s="246" t="s">
        <v>631</v>
      </c>
      <c r="F40" s="246" t="s">
        <v>616</v>
      </c>
      <c r="G40" s="250">
        <v>33</v>
      </c>
      <c r="H40" s="254">
        <f>SUM(I40:AC40)</f>
        <v>0</v>
      </c>
      <c r="I40" s="271"/>
      <c r="J40" s="271"/>
      <c r="K40" s="271"/>
      <c r="L40" s="271"/>
      <c r="M40" s="271"/>
      <c r="N40" s="271"/>
      <c r="O40" s="271"/>
      <c r="P40" s="271"/>
      <c r="Q40" s="271"/>
      <c r="R40" s="271"/>
      <c r="S40" s="271"/>
      <c r="T40" s="271"/>
      <c r="U40" s="271"/>
      <c r="V40" s="271"/>
      <c r="W40" s="271"/>
      <c r="X40" s="271"/>
      <c r="Y40" s="271"/>
      <c r="Z40" s="271"/>
      <c r="AA40" s="271"/>
      <c r="AB40" s="271"/>
      <c r="AC40" s="271"/>
    </row>
    <row r="41" spans="2:29">
      <c r="B41" s="80">
        <v>4</v>
      </c>
      <c r="D41" s="241" t="s">
        <v>632</v>
      </c>
      <c r="E41" s="246" t="s">
        <v>633</v>
      </c>
      <c r="F41" s="246" t="s">
        <v>616</v>
      </c>
      <c r="G41" s="250">
        <v>1570</v>
      </c>
      <c r="H41" s="254">
        <f>SUM(I41:AC41)</f>
        <v>0</v>
      </c>
      <c r="I41" s="271"/>
      <c r="J41" s="271"/>
      <c r="K41" s="271"/>
      <c r="L41" s="271"/>
      <c r="M41" s="271"/>
      <c r="N41" s="271"/>
      <c r="O41" s="271"/>
      <c r="P41" s="271"/>
      <c r="Q41" s="271"/>
      <c r="R41" s="271"/>
      <c r="S41" s="271"/>
      <c r="T41" s="271"/>
      <c r="U41" s="271"/>
      <c r="V41" s="271"/>
      <c r="W41" s="271"/>
      <c r="X41" s="271"/>
      <c r="Y41" s="271"/>
      <c r="Z41" s="271"/>
      <c r="AA41" s="271"/>
      <c r="AB41" s="271"/>
      <c r="AC41" s="271"/>
    </row>
    <row r="42" spans="2:29">
      <c r="B42" s="80">
        <v>4</v>
      </c>
      <c r="D42" s="241" t="s">
        <v>632</v>
      </c>
      <c r="E42" s="246" t="s">
        <v>634</v>
      </c>
      <c r="F42" s="246" t="s">
        <v>616</v>
      </c>
      <c r="G42" s="250">
        <v>82</v>
      </c>
      <c r="H42" s="254">
        <f>SUM(I42:AC42)</f>
        <v>0</v>
      </c>
      <c r="I42" s="271"/>
      <c r="J42" s="271"/>
      <c r="K42" s="271"/>
      <c r="L42" s="271"/>
      <c r="M42" s="271"/>
      <c r="N42" s="271"/>
      <c r="O42" s="271"/>
      <c r="P42" s="271"/>
      <c r="Q42" s="271"/>
      <c r="R42" s="271"/>
      <c r="S42" s="271"/>
      <c r="T42" s="271"/>
      <c r="U42" s="271"/>
      <c r="V42" s="271"/>
      <c r="W42" s="271"/>
      <c r="X42" s="271"/>
      <c r="Y42" s="271"/>
      <c r="Z42" s="271"/>
      <c r="AA42" s="271"/>
      <c r="AB42" s="271"/>
      <c r="AC42" s="271"/>
    </row>
    <row r="43" spans="2:29">
      <c r="B43" s="80">
        <v>2</v>
      </c>
      <c r="D43" s="239" t="s">
        <v>603</v>
      </c>
      <c r="E43" s="244" t="s">
        <v>635</v>
      </c>
      <c r="F43" s="244" t="s">
        <v>602</v>
      </c>
      <c r="G43" s="248">
        <v>1</v>
      </c>
      <c r="H43" s="252">
        <f>SUM(I43:AC43)</f>
        <v>0</v>
      </c>
      <c r="I43" s="272">
        <f>+I48+I44</f>
        <v>0</v>
      </c>
      <c r="J43" s="272">
        <f>+J48+J44</f>
        <v>0</v>
      </c>
      <c r="K43" s="272">
        <f>+K48+K44</f>
        <v>0</v>
      </c>
      <c r="L43" s="272">
        <f>+L48+L44</f>
        <v>0</v>
      </c>
      <c r="M43" s="272">
        <f>+M48+M44</f>
        <v>0</v>
      </c>
      <c r="N43" s="272">
        <f>+N48+N44</f>
        <v>0</v>
      </c>
      <c r="O43" s="272">
        <f>+O48+O44</f>
        <v>0</v>
      </c>
      <c r="P43" s="272">
        <f>+P48+P44</f>
        <v>0</v>
      </c>
      <c r="Q43" s="272">
        <f>+Q48+Q44</f>
        <v>0</v>
      </c>
      <c r="R43" s="272">
        <f>+R48+R44</f>
        <v>0</v>
      </c>
      <c r="S43" s="272">
        <f>+S48+S44</f>
        <v>0</v>
      </c>
      <c r="T43" s="272">
        <f>+T48+T44</f>
        <v>0</v>
      </c>
      <c r="U43" s="272">
        <f>+U48+U44</f>
        <v>0</v>
      </c>
      <c r="V43" s="272">
        <f>+V48+V44</f>
        <v>0</v>
      </c>
      <c r="W43" s="272">
        <f>+W48+W44</f>
        <v>0</v>
      </c>
      <c r="X43" s="272">
        <f>+X48+X44</f>
        <v>0</v>
      </c>
      <c r="Y43" s="272">
        <f>+Y48+Y44</f>
        <v>0</v>
      </c>
      <c r="Z43" s="272">
        <f>+Z48+Z44</f>
        <v>0</v>
      </c>
      <c r="AA43" s="272">
        <f>+AA48+AA44</f>
        <v>0</v>
      </c>
      <c r="AB43" s="272">
        <f>+AB48+AB44</f>
        <v>0</v>
      </c>
      <c r="AC43" s="272">
        <f>+AC48+AC44</f>
        <v>0</v>
      </c>
    </row>
    <row r="44" spans="2:29">
      <c r="B44" s="80">
        <v>3</v>
      </c>
      <c r="D44" s="240" t="s">
        <v>605</v>
      </c>
      <c r="E44" s="245"/>
      <c r="F44" s="245" t="s">
        <v>602</v>
      </c>
      <c r="G44" s="249">
        <v>1</v>
      </c>
      <c r="H44" s="253">
        <f>SUM(I44:AC44)</f>
        <v>0</v>
      </c>
      <c r="I44" s="273">
        <f>+I47+I46+I45</f>
        <v>0</v>
      </c>
      <c r="J44" s="273">
        <f>+J47+J46+J45</f>
        <v>0</v>
      </c>
      <c r="K44" s="273">
        <f>+K47+K46+K45</f>
        <v>0</v>
      </c>
      <c r="L44" s="273">
        <f>+L47+L46+L45</f>
        <v>0</v>
      </c>
      <c r="M44" s="273">
        <f>+M47+M46+M45</f>
        <v>0</v>
      </c>
      <c r="N44" s="273">
        <f>+N47+N46+N45</f>
        <v>0</v>
      </c>
      <c r="O44" s="273">
        <f>+O47+O46+O45</f>
        <v>0</v>
      </c>
      <c r="P44" s="273">
        <f>+P47+P46+P45</f>
        <v>0</v>
      </c>
      <c r="Q44" s="273">
        <f>+Q47+Q46+Q45</f>
        <v>0</v>
      </c>
      <c r="R44" s="273">
        <f>+R47+R46+R45</f>
        <v>0</v>
      </c>
      <c r="S44" s="273">
        <f>+S47+S46+S45</f>
        <v>0</v>
      </c>
      <c r="T44" s="273">
        <f>+T47+T46+T45</f>
        <v>0</v>
      </c>
      <c r="U44" s="273">
        <f>+U47+U46+U45</f>
        <v>0</v>
      </c>
      <c r="V44" s="273">
        <f>+V47+V46+V45</f>
        <v>0</v>
      </c>
      <c r="W44" s="273">
        <f>+W47+W46+W45</f>
        <v>0</v>
      </c>
      <c r="X44" s="273">
        <f>+X47+X46+X45</f>
        <v>0</v>
      </c>
      <c r="Y44" s="273">
        <f>+Y47+Y46+Y45</f>
        <v>0</v>
      </c>
      <c r="Z44" s="273">
        <f>+Z47+Z46+Z45</f>
        <v>0</v>
      </c>
      <c r="AA44" s="273">
        <f>+AA47+AA46+AA45</f>
        <v>0</v>
      </c>
      <c r="AB44" s="273">
        <f>+AB47+AB46+AB45</f>
        <v>0</v>
      </c>
      <c r="AC44" s="273">
        <f>+AC47+AC46+AC45</f>
        <v>0</v>
      </c>
    </row>
    <row r="45" spans="2:29">
      <c r="B45" s="80">
        <v>4</v>
      </c>
      <c r="D45" s="241" t="s">
        <v>606</v>
      </c>
      <c r="E45" s="246"/>
      <c r="F45" s="246" t="s">
        <v>608</v>
      </c>
      <c r="G45" s="250">
        <v>2090</v>
      </c>
      <c r="H45" s="254">
        <f>SUM(I45:AC45)</f>
        <v>0</v>
      </c>
      <c r="I45" s="271"/>
      <c r="J45" s="271"/>
      <c r="K45" s="271"/>
      <c r="L45" s="271"/>
      <c r="M45" s="271"/>
      <c r="N45" s="271"/>
      <c r="O45" s="271"/>
      <c r="P45" s="271"/>
      <c r="Q45" s="271"/>
      <c r="R45" s="271"/>
      <c r="S45" s="271"/>
      <c r="T45" s="271"/>
      <c r="U45" s="271"/>
      <c r="V45" s="271"/>
      <c r="W45" s="271"/>
      <c r="X45" s="271"/>
      <c r="Y45" s="271"/>
      <c r="Z45" s="271"/>
      <c r="AA45" s="271"/>
      <c r="AB45" s="271"/>
      <c r="AC45" s="271"/>
    </row>
    <row r="46" spans="2:29">
      <c r="B46" s="80">
        <v>4</v>
      </c>
      <c r="D46" s="241" t="s">
        <v>609</v>
      </c>
      <c r="E46" s="246" t="s">
        <v>610</v>
      </c>
      <c r="F46" s="246" t="s">
        <v>611</v>
      </c>
      <c r="G46" s="250">
        <v>84</v>
      </c>
      <c r="H46" s="254">
        <f>SUM(I46:AC46)</f>
        <v>0</v>
      </c>
      <c r="I46" s="271"/>
      <c r="J46" s="271"/>
      <c r="K46" s="271"/>
      <c r="L46" s="271"/>
      <c r="M46" s="271"/>
      <c r="N46" s="271"/>
      <c r="O46" s="271"/>
      <c r="P46" s="271"/>
      <c r="Q46" s="271"/>
      <c r="R46" s="271"/>
      <c r="S46" s="271"/>
      <c r="T46" s="271"/>
      <c r="U46" s="271"/>
      <c r="V46" s="271"/>
      <c r="W46" s="271"/>
      <c r="X46" s="271"/>
      <c r="Y46" s="271"/>
      <c r="Z46" s="271"/>
      <c r="AA46" s="271"/>
      <c r="AB46" s="271"/>
      <c r="AC46" s="271"/>
    </row>
    <row r="47" spans="2:29">
      <c r="B47" s="80">
        <v>4</v>
      </c>
      <c r="D47" s="241" t="s">
        <v>612</v>
      </c>
      <c r="E47" s="246" t="s">
        <v>610</v>
      </c>
      <c r="F47" s="246" t="s">
        <v>611</v>
      </c>
      <c r="G47" s="250">
        <v>84</v>
      </c>
      <c r="H47" s="254">
        <f>SUM(I47:AC47)</f>
        <v>0</v>
      </c>
      <c r="I47" s="271"/>
      <c r="J47" s="271"/>
      <c r="K47" s="271"/>
      <c r="L47" s="271"/>
      <c r="M47" s="271"/>
      <c r="N47" s="271"/>
      <c r="O47" s="271"/>
      <c r="P47" s="271"/>
      <c r="Q47" s="271"/>
      <c r="R47" s="271"/>
      <c r="S47" s="271"/>
      <c r="T47" s="271"/>
      <c r="U47" s="271"/>
      <c r="V47" s="271"/>
      <c r="W47" s="271"/>
      <c r="X47" s="271"/>
      <c r="Y47" s="271"/>
      <c r="Z47" s="271"/>
      <c r="AA47" s="271"/>
      <c r="AB47" s="271"/>
      <c r="AC47" s="271"/>
    </row>
    <row r="48" spans="2:29">
      <c r="B48" s="80">
        <v>3</v>
      </c>
      <c r="D48" s="240" t="s">
        <v>613</v>
      </c>
      <c r="E48" s="245"/>
      <c r="F48" s="245" t="s">
        <v>602</v>
      </c>
      <c r="G48" s="249">
        <v>1</v>
      </c>
      <c r="H48" s="253">
        <f>SUM(I48:AC48)</f>
        <v>0</v>
      </c>
      <c r="I48" s="273">
        <f>+I49</f>
        <v>0</v>
      </c>
      <c r="J48" s="273">
        <f>+J49</f>
        <v>0</v>
      </c>
      <c r="K48" s="273">
        <f>+K49</f>
        <v>0</v>
      </c>
      <c r="L48" s="273">
        <f>+L49</f>
        <v>0</v>
      </c>
      <c r="M48" s="273">
        <f>+M49</f>
        <v>0</v>
      </c>
      <c r="N48" s="273">
        <f>+N49</f>
        <v>0</v>
      </c>
      <c r="O48" s="273">
        <f>+O49</f>
        <v>0</v>
      </c>
      <c r="P48" s="273">
        <f>+P49</f>
        <v>0</v>
      </c>
      <c r="Q48" s="273">
        <f>+Q49</f>
        <v>0</v>
      </c>
      <c r="R48" s="273">
        <f>+R49</f>
        <v>0</v>
      </c>
      <c r="S48" s="273">
        <f>+S49</f>
        <v>0</v>
      </c>
      <c r="T48" s="273">
        <f>+T49</f>
        <v>0</v>
      </c>
      <c r="U48" s="273">
        <f>+U49</f>
        <v>0</v>
      </c>
      <c r="V48" s="273">
        <f>+V49</f>
        <v>0</v>
      </c>
      <c r="W48" s="273">
        <f>+W49</f>
        <v>0</v>
      </c>
      <c r="X48" s="273">
        <f>+X49</f>
        <v>0</v>
      </c>
      <c r="Y48" s="273">
        <f>+Y49</f>
        <v>0</v>
      </c>
      <c r="Z48" s="273">
        <f>+Z49</f>
        <v>0</v>
      </c>
      <c r="AA48" s="273">
        <f>+AA49</f>
        <v>0</v>
      </c>
      <c r="AB48" s="273">
        <f>+AB49</f>
        <v>0</v>
      </c>
      <c r="AC48" s="273">
        <f>+AC49</f>
        <v>0</v>
      </c>
    </row>
    <row r="49" spans="2:29">
      <c r="B49" s="80">
        <v>4</v>
      </c>
      <c r="D49" s="241" t="s">
        <v>636</v>
      </c>
      <c r="E49" s="246" t="s">
        <v>637</v>
      </c>
      <c r="F49" s="246" t="s">
        <v>608</v>
      </c>
      <c r="G49" s="250">
        <v>2090</v>
      </c>
      <c r="H49" s="254">
        <f>SUM(I49:AC49)</f>
        <v>0</v>
      </c>
      <c r="I49" s="271"/>
      <c r="J49" s="271"/>
      <c r="K49" s="271"/>
      <c r="L49" s="271"/>
      <c r="M49" s="271"/>
      <c r="N49" s="271"/>
      <c r="O49" s="271"/>
      <c r="P49" s="271"/>
      <c r="Q49" s="271"/>
      <c r="R49" s="271"/>
      <c r="S49" s="271"/>
      <c r="T49" s="271"/>
      <c r="U49" s="271"/>
      <c r="V49" s="271"/>
      <c r="W49" s="271"/>
      <c r="X49" s="271"/>
      <c r="Y49" s="271"/>
      <c r="Z49" s="271"/>
      <c r="AA49" s="271"/>
      <c r="AB49" s="271"/>
      <c r="AC49" s="271"/>
    </row>
    <row r="50" spans="2:29">
      <c r="B50" s="80">
        <v>2</v>
      </c>
      <c r="D50" s="239" t="s">
        <v>625</v>
      </c>
      <c r="E50" s="244" t="s">
        <v>638</v>
      </c>
      <c r="F50" s="244" t="s">
        <v>602</v>
      </c>
      <c r="G50" s="248">
        <v>1</v>
      </c>
      <c r="H50" s="252">
        <f>SUM(I50:AC50)</f>
        <v>0</v>
      </c>
      <c r="I50" s="272">
        <f>+I51</f>
        <v>0</v>
      </c>
      <c r="J50" s="272">
        <f>+J51</f>
        <v>0</v>
      </c>
      <c r="K50" s="272">
        <f>+K51</f>
        <v>0</v>
      </c>
      <c r="L50" s="272">
        <f>+L51</f>
        <v>0</v>
      </c>
      <c r="M50" s="272">
        <f>+M51</f>
        <v>0</v>
      </c>
      <c r="N50" s="272">
        <f>+N51</f>
        <v>0</v>
      </c>
      <c r="O50" s="272">
        <f>+O51</f>
        <v>0</v>
      </c>
      <c r="P50" s="272">
        <f>+P51</f>
        <v>0</v>
      </c>
      <c r="Q50" s="272">
        <f>+Q51</f>
        <v>0</v>
      </c>
      <c r="R50" s="272">
        <f>+R51</f>
        <v>0</v>
      </c>
      <c r="S50" s="272">
        <f>+S51</f>
        <v>0</v>
      </c>
      <c r="T50" s="272">
        <f>+T51</f>
        <v>0</v>
      </c>
      <c r="U50" s="272">
        <f>+U51</f>
        <v>0</v>
      </c>
      <c r="V50" s="272">
        <f>+V51</f>
        <v>0</v>
      </c>
      <c r="W50" s="272">
        <f>+W51</f>
        <v>0</v>
      </c>
      <c r="X50" s="272">
        <f>+X51</f>
        <v>0</v>
      </c>
      <c r="Y50" s="272">
        <f>+Y51</f>
        <v>0</v>
      </c>
      <c r="Z50" s="272">
        <f>+Z51</f>
        <v>0</v>
      </c>
      <c r="AA50" s="272">
        <f>+AA51</f>
        <v>0</v>
      </c>
      <c r="AB50" s="272">
        <f>+AB51</f>
        <v>0</v>
      </c>
      <c r="AC50" s="272">
        <f>+AC51</f>
        <v>0</v>
      </c>
    </row>
    <row r="51" spans="2:29">
      <c r="B51" s="80">
        <v>3</v>
      </c>
      <c r="D51" s="240" t="s">
        <v>626</v>
      </c>
      <c r="E51" s="245"/>
      <c r="F51" s="245" t="s">
        <v>602</v>
      </c>
      <c r="G51" s="249">
        <v>1</v>
      </c>
      <c r="H51" s="253">
        <f>SUM(I51:AC51)</f>
        <v>0</v>
      </c>
      <c r="I51" s="273">
        <f>+I54+I53+I52</f>
        <v>0</v>
      </c>
      <c r="J51" s="273">
        <f>+J54+J53+J52</f>
        <v>0</v>
      </c>
      <c r="K51" s="273">
        <f>+K54+K53+K52</f>
        <v>0</v>
      </c>
      <c r="L51" s="273">
        <f>+L54+L53+L52</f>
        <v>0</v>
      </c>
      <c r="M51" s="273">
        <f>+M54+M53+M52</f>
        <v>0</v>
      </c>
      <c r="N51" s="273">
        <f>+N54+N53+N52</f>
        <v>0</v>
      </c>
      <c r="O51" s="273">
        <f>+O54+O53+O52</f>
        <v>0</v>
      </c>
      <c r="P51" s="273">
        <f>+P54+P53+P52</f>
        <v>0</v>
      </c>
      <c r="Q51" s="273">
        <f>+Q54+Q53+Q52</f>
        <v>0</v>
      </c>
      <c r="R51" s="273">
        <f>+R54+R53+R52</f>
        <v>0</v>
      </c>
      <c r="S51" s="273">
        <f>+S54+S53+S52</f>
        <v>0</v>
      </c>
      <c r="T51" s="273">
        <f>+T54+T53+T52</f>
        <v>0</v>
      </c>
      <c r="U51" s="273">
        <f>+U54+U53+U52</f>
        <v>0</v>
      </c>
      <c r="V51" s="273">
        <f>+V54+V53+V52</f>
        <v>0</v>
      </c>
      <c r="W51" s="273">
        <f>+W54+W53+W52</f>
        <v>0</v>
      </c>
      <c r="X51" s="273">
        <f>+X54+X53+X52</f>
        <v>0</v>
      </c>
      <c r="Y51" s="273">
        <f>+Y54+Y53+Y52</f>
        <v>0</v>
      </c>
      <c r="Z51" s="273">
        <f>+Z54+Z53+Z52</f>
        <v>0</v>
      </c>
      <c r="AA51" s="273">
        <f>+AA54+AA53+AA52</f>
        <v>0</v>
      </c>
      <c r="AB51" s="273">
        <f>+AB54+AB53+AB52</f>
        <v>0</v>
      </c>
      <c r="AC51" s="273">
        <f>+AC54+AC53+AC52</f>
        <v>0</v>
      </c>
    </row>
    <row r="52" spans="2:29">
      <c r="B52" s="80">
        <v>4</v>
      </c>
      <c r="D52" s="241" t="s">
        <v>627</v>
      </c>
      <c r="E52" s="246" t="s">
        <v>630</v>
      </c>
      <c r="F52" s="246" t="s">
        <v>616</v>
      </c>
      <c r="G52" s="250">
        <v>240</v>
      </c>
      <c r="H52" s="254">
        <f>SUM(I52:AC52)</f>
        <v>0</v>
      </c>
      <c r="I52" s="271"/>
      <c r="J52" s="271"/>
      <c r="K52" s="271"/>
      <c r="L52" s="271"/>
      <c r="M52" s="271"/>
      <c r="N52" s="271"/>
      <c r="O52" s="271"/>
      <c r="P52" s="271"/>
      <c r="Q52" s="271"/>
      <c r="R52" s="271"/>
      <c r="S52" s="271"/>
      <c r="T52" s="271"/>
      <c r="U52" s="271"/>
      <c r="V52" s="271"/>
      <c r="W52" s="271"/>
      <c r="X52" s="271"/>
      <c r="Y52" s="271"/>
      <c r="Z52" s="271"/>
      <c r="AA52" s="271"/>
      <c r="AB52" s="271"/>
      <c r="AC52" s="271"/>
    </row>
    <row r="53" spans="2:29">
      <c r="B53" s="80">
        <v>4</v>
      </c>
      <c r="D53" s="241" t="s">
        <v>627</v>
      </c>
      <c r="E53" s="246" t="s">
        <v>631</v>
      </c>
      <c r="F53" s="246" t="s">
        <v>616</v>
      </c>
      <c r="G53" s="250">
        <v>95</v>
      </c>
      <c r="H53" s="254">
        <f>SUM(I53:AC53)</f>
        <v>0</v>
      </c>
      <c r="I53" s="271"/>
      <c r="J53" s="271"/>
      <c r="K53" s="271"/>
      <c r="L53" s="271"/>
      <c r="M53" s="271"/>
      <c r="N53" s="271"/>
      <c r="O53" s="271"/>
      <c r="P53" s="271"/>
      <c r="Q53" s="271"/>
      <c r="R53" s="271"/>
      <c r="S53" s="271"/>
      <c r="T53" s="271"/>
      <c r="U53" s="271"/>
      <c r="V53" s="271"/>
      <c r="W53" s="271"/>
      <c r="X53" s="271"/>
      <c r="Y53" s="271"/>
      <c r="Z53" s="271"/>
      <c r="AA53" s="271"/>
      <c r="AB53" s="271"/>
      <c r="AC53" s="271"/>
    </row>
    <row r="54" spans="2:29">
      <c r="B54" s="80">
        <v>4</v>
      </c>
      <c r="D54" s="241" t="s">
        <v>632</v>
      </c>
      <c r="E54" s="246" t="s">
        <v>639</v>
      </c>
      <c r="F54" s="246" t="s">
        <v>616</v>
      </c>
      <c r="G54" s="250">
        <v>240</v>
      </c>
      <c r="H54" s="254">
        <f>SUM(I54:AC54)</f>
        <v>0</v>
      </c>
      <c r="I54" s="271"/>
      <c r="J54" s="271"/>
      <c r="K54" s="271"/>
      <c r="L54" s="271"/>
      <c r="M54" s="271"/>
      <c r="N54" s="271"/>
      <c r="O54" s="271"/>
      <c r="P54" s="271"/>
      <c r="Q54" s="271"/>
      <c r="R54" s="271"/>
      <c r="S54" s="271"/>
      <c r="T54" s="271"/>
      <c r="U54" s="271"/>
      <c r="V54" s="271"/>
      <c r="W54" s="271"/>
      <c r="X54" s="271"/>
      <c r="Y54" s="271"/>
      <c r="Z54" s="271"/>
      <c r="AA54" s="271"/>
      <c r="AB54" s="271"/>
      <c r="AC54" s="271"/>
    </row>
    <row r="55" spans="2:29">
      <c r="B55" s="80">
        <v>2</v>
      </c>
      <c r="D55" s="239" t="s">
        <v>603</v>
      </c>
      <c r="E55" s="244" t="s">
        <v>640</v>
      </c>
      <c r="F55" s="244" t="s">
        <v>602</v>
      </c>
      <c r="G55" s="248">
        <v>1</v>
      </c>
      <c r="H55" s="252">
        <f>SUM(I55:AC55)</f>
        <v>0</v>
      </c>
      <c r="I55" s="272">
        <f>+I60+I56</f>
        <v>0</v>
      </c>
      <c r="J55" s="272">
        <f>+J60+J56</f>
        <v>0</v>
      </c>
      <c r="K55" s="272">
        <f>+K60+K56</f>
        <v>0</v>
      </c>
      <c r="L55" s="272">
        <f>+L60+L56</f>
        <v>0</v>
      </c>
      <c r="M55" s="272">
        <f>+M60+M56</f>
        <v>0</v>
      </c>
      <c r="N55" s="272">
        <f>+N60+N56</f>
        <v>0</v>
      </c>
      <c r="O55" s="272">
        <f>+O60+O56</f>
        <v>0</v>
      </c>
      <c r="P55" s="272">
        <f>+P60+P56</f>
        <v>0</v>
      </c>
      <c r="Q55" s="272">
        <f>+Q60+Q56</f>
        <v>0</v>
      </c>
      <c r="R55" s="272">
        <f>+R60+R56</f>
        <v>0</v>
      </c>
      <c r="S55" s="272">
        <f>+S60+S56</f>
        <v>0</v>
      </c>
      <c r="T55" s="272">
        <f>+T60+T56</f>
        <v>0</v>
      </c>
      <c r="U55" s="272">
        <f>+U60+U56</f>
        <v>0</v>
      </c>
      <c r="V55" s="272">
        <f>+V60+V56</f>
        <v>0</v>
      </c>
      <c r="W55" s="272">
        <f>+W60+W56</f>
        <v>0</v>
      </c>
      <c r="X55" s="272">
        <f>+X60+X56</f>
        <v>0</v>
      </c>
      <c r="Y55" s="272">
        <f>+Y60+Y56</f>
        <v>0</v>
      </c>
      <c r="Z55" s="272">
        <f>+Z60+Z56</f>
        <v>0</v>
      </c>
      <c r="AA55" s="272">
        <f>+AA60+AA56</f>
        <v>0</v>
      </c>
      <c r="AB55" s="272">
        <f>+AB60+AB56</f>
        <v>0</v>
      </c>
      <c r="AC55" s="272">
        <f>+AC60+AC56</f>
        <v>0</v>
      </c>
    </row>
    <row r="56" spans="2:29">
      <c r="B56" s="80">
        <v>3</v>
      </c>
      <c r="D56" s="240" t="s">
        <v>605</v>
      </c>
      <c r="E56" s="245"/>
      <c r="F56" s="245" t="s">
        <v>602</v>
      </c>
      <c r="G56" s="249">
        <v>1</v>
      </c>
      <c r="H56" s="253">
        <f>SUM(I56:AC56)</f>
        <v>0</v>
      </c>
      <c r="I56" s="273">
        <f>+I59+I58+I57</f>
        <v>0</v>
      </c>
      <c r="J56" s="273">
        <f>+J59+J58+J57</f>
        <v>0</v>
      </c>
      <c r="K56" s="273">
        <f>+K59+K58+K57</f>
        <v>0</v>
      </c>
      <c r="L56" s="273">
        <f>+L59+L58+L57</f>
        <v>0</v>
      </c>
      <c r="M56" s="273">
        <f>+M59+M58+M57</f>
        <v>0</v>
      </c>
      <c r="N56" s="273">
        <f>+N59+N58+N57</f>
        <v>0</v>
      </c>
      <c r="O56" s="273">
        <f>+O59+O58+O57</f>
        <v>0</v>
      </c>
      <c r="P56" s="273">
        <f>+P59+P58+P57</f>
        <v>0</v>
      </c>
      <c r="Q56" s="273">
        <f>+Q59+Q58+Q57</f>
        <v>0</v>
      </c>
      <c r="R56" s="273">
        <f>+R59+R58+R57</f>
        <v>0</v>
      </c>
      <c r="S56" s="273">
        <f>+S59+S58+S57</f>
        <v>0</v>
      </c>
      <c r="T56" s="273">
        <f>+T59+T58+T57</f>
        <v>0</v>
      </c>
      <c r="U56" s="273">
        <f>+U59+U58+U57</f>
        <v>0</v>
      </c>
      <c r="V56" s="273">
        <f>+V59+V58+V57</f>
        <v>0</v>
      </c>
      <c r="W56" s="273">
        <f>+W59+W58+W57</f>
        <v>0</v>
      </c>
      <c r="X56" s="273">
        <f>+X59+X58+X57</f>
        <v>0</v>
      </c>
      <c r="Y56" s="273">
        <f>+Y59+Y58+Y57</f>
        <v>0</v>
      </c>
      <c r="Z56" s="273">
        <f>+Z59+Z58+Z57</f>
        <v>0</v>
      </c>
      <c r="AA56" s="273">
        <f>+AA59+AA58+AA57</f>
        <v>0</v>
      </c>
      <c r="AB56" s="273">
        <f>+AB59+AB58+AB57</f>
        <v>0</v>
      </c>
      <c r="AC56" s="273">
        <f>+AC59+AC58+AC57</f>
        <v>0</v>
      </c>
    </row>
    <row r="57" spans="2:29">
      <c r="B57" s="80">
        <v>4</v>
      </c>
      <c r="D57" s="241" t="s">
        <v>606</v>
      </c>
      <c r="E57" s="246" t="s">
        <v>641</v>
      </c>
      <c r="F57" s="246" t="s">
        <v>608</v>
      </c>
      <c r="G57" s="250">
        <v>1760</v>
      </c>
      <c r="H57" s="254">
        <f>SUM(I57:AC57)</f>
        <v>0</v>
      </c>
      <c r="I57" s="271"/>
      <c r="J57" s="271"/>
      <c r="K57" s="271"/>
      <c r="L57" s="271"/>
      <c r="M57" s="271"/>
      <c r="N57" s="271"/>
      <c r="O57" s="271"/>
      <c r="P57" s="271"/>
      <c r="Q57" s="271"/>
      <c r="R57" s="271"/>
      <c r="S57" s="271"/>
      <c r="T57" s="271"/>
      <c r="U57" s="271"/>
      <c r="V57" s="271"/>
      <c r="W57" s="271"/>
      <c r="X57" s="271"/>
      <c r="Y57" s="271"/>
      <c r="Z57" s="271"/>
      <c r="AA57" s="271"/>
      <c r="AB57" s="271"/>
      <c r="AC57" s="271"/>
    </row>
    <row r="58" spans="2:29">
      <c r="B58" s="80">
        <v>4</v>
      </c>
      <c r="D58" s="241" t="s">
        <v>609</v>
      </c>
      <c r="E58" s="246" t="s">
        <v>610</v>
      </c>
      <c r="F58" s="246" t="s">
        <v>611</v>
      </c>
      <c r="G58" s="250">
        <v>70</v>
      </c>
      <c r="H58" s="254">
        <f>SUM(I58:AC58)</f>
        <v>0</v>
      </c>
      <c r="I58" s="271"/>
      <c r="J58" s="271"/>
      <c r="K58" s="271"/>
      <c r="L58" s="271"/>
      <c r="M58" s="271"/>
      <c r="N58" s="271"/>
      <c r="O58" s="271"/>
      <c r="P58" s="271"/>
      <c r="Q58" s="271"/>
      <c r="R58" s="271"/>
      <c r="S58" s="271"/>
      <c r="T58" s="271"/>
      <c r="U58" s="271"/>
      <c r="V58" s="271"/>
      <c r="W58" s="271"/>
      <c r="X58" s="271"/>
      <c r="Y58" s="271"/>
      <c r="Z58" s="271"/>
      <c r="AA58" s="271"/>
      <c r="AB58" s="271"/>
      <c r="AC58" s="271"/>
    </row>
    <row r="59" spans="2:29">
      <c r="B59" s="80">
        <v>4</v>
      </c>
      <c r="D59" s="241" t="s">
        <v>612</v>
      </c>
      <c r="E59" s="246" t="s">
        <v>610</v>
      </c>
      <c r="F59" s="246" t="s">
        <v>611</v>
      </c>
      <c r="G59" s="250">
        <v>70</v>
      </c>
      <c r="H59" s="254">
        <f>SUM(I59:AC59)</f>
        <v>0</v>
      </c>
      <c r="I59" s="271"/>
      <c r="J59" s="271"/>
      <c r="K59" s="271"/>
      <c r="L59" s="271"/>
      <c r="M59" s="271"/>
      <c r="N59" s="271"/>
      <c r="O59" s="271"/>
      <c r="P59" s="271"/>
      <c r="Q59" s="271"/>
      <c r="R59" s="271"/>
      <c r="S59" s="271"/>
      <c r="T59" s="271"/>
      <c r="U59" s="271"/>
      <c r="V59" s="271"/>
      <c r="W59" s="271"/>
      <c r="X59" s="271"/>
      <c r="Y59" s="271"/>
      <c r="Z59" s="271"/>
      <c r="AA59" s="271"/>
      <c r="AB59" s="271"/>
      <c r="AC59" s="271"/>
    </row>
    <row r="60" spans="2:29">
      <c r="B60" s="80">
        <v>3</v>
      </c>
      <c r="D60" s="240" t="s">
        <v>613</v>
      </c>
      <c r="E60" s="245"/>
      <c r="F60" s="245" t="s">
        <v>602</v>
      </c>
      <c r="G60" s="249">
        <v>1</v>
      </c>
      <c r="H60" s="253">
        <f>SUM(I60:AC60)</f>
        <v>0</v>
      </c>
      <c r="I60" s="273">
        <f>+I61</f>
        <v>0</v>
      </c>
      <c r="J60" s="273">
        <f>+J61</f>
        <v>0</v>
      </c>
      <c r="K60" s="273">
        <f>+K61</f>
        <v>0</v>
      </c>
      <c r="L60" s="273">
        <f>+L61</f>
        <v>0</v>
      </c>
      <c r="M60" s="273">
        <f>+M61</f>
        <v>0</v>
      </c>
      <c r="N60" s="273">
        <f>+N61</f>
        <v>0</v>
      </c>
      <c r="O60" s="273">
        <f>+O61</f>
        <v>0</v>
      </c>
      <c r="P60" s="273">
        <f>+P61</f>
        <v>0</v>
      </c>
      <c r="Q60" s="273">
        <f>+Q61</f>
        <v>0</v>
      </c>
      <c r="R60" s="273">
        <f>+R61</f>
        <v>0</v>
      </c>
      <c r="S60" s="273">
        <f>+S61</f>
        <v>0</v>
      </c>
      <c r="T60" s="273">
        <f>+T61</f>
        <v>0</v>
      </c>
      <c r="U60" s="273">
        <f>+U61</f>
        <v>0</v>
      </c>
      <c r="V60" s="273">
        <f>+V61</f>
        <v>0</v>
      </c>
      <c r="W60" s="273">
        <f>+W61</f>
        <v>0</v>
      </c>
      <c r="X60" s="273">
        <f>+X61</f>
        <v>0</v>
      </c>
      <c r="Y60" s="273">
        <f>+Y61</f>
        <v>0</v>
      </c>
      <c r="Z60" s="273">
        <f>+Z61</f>
        <v>0</v>
      </c>
      <c r="AA60" s="273">
        <f>+AA61</f>
        <v>0</v>
      </c>
      <c r="AB60" s="273">
        <f>+AB61</f>
        <v>0</v>
      </c>
      <c r="AC60" s="273">
        <f>+AC61</f>
        <v>0</v>
      </c>
    </row>
    <row r="61" spans="2:29">
      <c r="B61" s="80">
        <v>4</v>
      </c>
      <c r="D61" s="241" t="s">
        <v>636</v>
      </c>
      <c r="E61" s="246" t="s">
        <v>637</v>
      </c>
      <c r="F61" s="246" t="s">
        <v>608</v>
      </c>
      <c r="G61" s="250">
        <v>1760</v>
      </c>
      <c r="H61" s="254">
        <f>SUM(I61:AC61)</f>
        <v>0</v>
      </c>
      <c r="I61" s="271"/>
      <c r="J61" s="271"/>
      <c r="K61" s="271"/>
      <c r="L61" s="271"/>
      <c r="M61" s="271"/>
      <c r="N61" s="271"/>
      <c r="O61" s="271"/>
      <c r="P61" s="271"/>
      <c r="Q61" s="271"/>
      <c r="R61" s="271"/>
      <c r="S61" s="271"/>
      <c r="T61" s="271"/>
      <c r="U61" s="271"/>
      <c r="V61" s="271"/>
      <c r="W61" s="271"/>
      <c r="X61" s="271"/>
      <c r="Y61" s="271"/>
      <c r="Z61" s="271"/>
      <c r="AA61" s="271"/>
      <c r="AB61" s="271"/>
      <c r="AC61" s="271"/>
    </row>
    <row r="62" spans="2:29">
      <c r="B62" s="80">
        <v>2</v>
      </c>
      <c r="D62" s="239" t="s">
        <v>625</v>
      </c>
      <c r="E62" s="244" t="s">
        <v>640</v>
      </c>
      <c r="F62" s="244" t="s">
        <v>602</v>
      </c>
      <c r="G62" s="248">
        <v>1</v>
      </c>
      <c r="H62" s="252">
        <f>SUM(I62:AC62)</f>
        <v>0</v>
      </c>
      <c r="I62" s="272">
        <f>+I63</f>
        <v>0</v>
      </c>
      <c r="J62" s="272">
        <f>+J63</f>
        <v>0</v>
      </c>
      <c r="K62" s="272">
        <f>+K63</f>
        <v>0</v>
      </c>
      <c r="L62" s="272">
        <f>+L63</f>
        <v>0</v>
      </c>
      <c r="M62" s="272">
        <f>+M63</f>
        <v>0</v>
      </c>
      <c r="N62" s="272">
        <f>+N63</f>
        <v>0</v>
      </c>
      <c r="O62" s="272">
        <f>+O63</f>
        <v>0</v>
      </c>
      <c r="P62" s="272">
        <f>+P63</f>
        <v>0</v>
      </c>
      <c r="Q62" s="272">
        <f>+Q63</f>
        <v>0</v>
      </c>
      <c r="R62" s="272">
        <f>+R63</f>
        <v>0</v>
      </c>
      <c r="S62" s="272">
        <f>+S63</f>
        <v>0</v>
      </c>
      <c r="T62" s="272">
        <f>+T63</f>
        <v>0</v>
      </c>
      <c r="U62" s="272">
        <f>+U63</f>
        <v>0</v>
      </c>
      <c r="V62" s="272">
        <f>+V63</f>
        <v>0</v>
      </c>
      <c r="W62" s="272">
        <f>+W63</f>
        <v>0</v>
      </c>
      <c r="X62" s="272">
        <f>+X63</f>
        <v>0</v>
      </c>
      <c r="Y62" s="272">
        <f>+Y63</f>
        <v>0</v>
      </c>
      <c r="Z62" s="272">
        <f>+Z63</f>
        <v>0</v>
      </c>
      <c r="AA62" s="272">
        <f>+AA63</f>
        <v>0</v>
      </c>
      <c r="AB62" s="272">
        <f>+AB63</f>
        <v>0</v>
      </c>
      <c r="AC62" s="272">
        <f>+AC63</f>
        <v>0</v>
      </c>
    </row>
    <row r="63" spans="2:29">
      <c r="B63" s="80">
        <v>3</v>
      </c>
      <c r="D63" s="240" t="s">
        <v>626</v>
      </c>
      <c r="E63" s="245"/>
      <c r="F63" s="245" t="s">
        <v>602</v>
      </c>
      <c r="G63" s="249">
        <v>1</v>
      </c>
      <c r="H63" s="253">
        <f>SUM(I63:AC63)</f>
        <v>0</v>
      </c>
      <c r="I63" s="273">
        <f>+I66+I65+I64</f>
        <v>0</v>
      </c>
      <c r="J63" s="273">
        <f>+J66+J65+J64</f>
        <v>0</v>
      </c>
      <c r="K63" s="273">
        <f>+K66+K65+K64</f>
        <v>0</v>
      </c>
      <c r="L63" s="273">
        <f>+L66+L65+L64</f>
        <v>0</v>
      </c>
      <c r="M63" s="273">
        <f>+M66+M65+M64</f>
        <v>0</v>
      </c>
      <c r="N63" s="273">
        <f>+N66+N65+N64</f>
        <v>0</v>
      </c>
      <c r="O63" s="273">
        <f>+O66+O65+O64</f>
        <v>0</v>
      </c>
      <c r="P63" s="273">
        <f>+P66+P65+P64</f>
        <v>0</v>
      </c>
      <c r="Q63" s="273">
        <f>+Q66+Q65+Q64</f>
        <v>0</v>
      </c>
      <c r="R63" s="273">
        <f>+R66+R65+R64</f>
        <v>0</v>
      </c>
      <c r="S63" s="273">
        <f>+S66+S65+S64</f>
        <v>0</v>
      </c>
      <c r="T63" s="273">
        <f>+T66+T65+T64</f>
        <v>0</v>
      </c>
      <c r="U63" s="273">
        <f>+U66+U65+U64</f>
        <v>0</v>
      </c>
      <c r="V63" s="273">
        <f>+V66+V65+V64</f>
        <v>0</v>
      </c>
      <c r="W63" s="273">
        <f>+W66+W65+W64</f>
        <v>0</v>
      </c>
      <c r="X63" s="273">
        <f>+X66+X65+X64</f>
        <v>0</v>
      </c>
      <c r="Y63" s="273">
        <f>+Y66+Y65+Y64</f>
        <v>0</v>
      </c>
      <c r="Z63" s="273">
        <f>+Z66+Z65+Z64</f>
        <v>0</v>
      </c>
      <c r="AA63" s="273">
        <f>+AA66+AA65+AA64</f>
        <v>0</v>
      </c>
      <c r="AB63" s="273">
        <f>+AB66+AB65+AB64</f>
        <v>0</v>
      </c>
      <c r="AC63" s="273">
        <f>+AC66+AC65+AC64</f>
        <v>0</v>
      </c>
    </row>
    <row r="64" spans="2:29">
      <c r="B64" s="80">
        <v>4</v>
      </c>
      <c r="D64" s="241" t="s">
        <v>627</v>
      </c>
      <c r="E64" s="246" t="s">
        <v>630</v>
      </c>
      <c r="F64" s="246" t="s">
        <v>616</v>
      </c>
      <c r="G64" s="250">
        <v>200</v>
      </c>
      <c r="H64" s="254">
        <f>SUM(I64:AC64)</f>
        <v>0</v>
      </c>
      <c r="I64" s="271"/>
      <c r="J64" s="271"/>
      <c r="K64" s="271"/>
      <c r="L64" s="271"/>
      <c r="M64" s="271"/>
      <c r="N64" s="271"/>
      <c r="O64" s="271"/>
      <c r="P64" s="271"/>
      <c r="Q64" s="271"/>
      <c r="R64" s="271"/>
      <c r="S64" s="271"/>
      <c r="T64" s="271"/>
      <c r="U64" s="271"/>
      <c r="V64" s="271"/>
      <c r="W64" s="271"/>
      <c r="X64" s="271"/>
      <c r="Y64" s="271"/>
      <c r="Z64" s="271"/>
      <c r="AA64" s="271"/>
      <c r="AB64" s="271"/>
      <c r="AC64" s="271"/>
    </row>
    <row r="65" spans="2:29">
      <c r="B65" s="80">
        <v>4</v>
      </c>
      <c r="D65" s="241" t="s">
        <v>627</v>
      </c>
      <c r="E65" s="246" t="s">
        <v>631</v>
      </c>
      <c r="F65" s="246" t="s">
        <v>616</v>
      </c>
      <c r="G65" s="250">
        <v>80</v>
      </c>
      <c r="H65" s="254">
        <f>SUM(I65:AC65)</f>
        <v>0</v>
      </c>
      <c r="I65" s="271"/>
      <c r="J65" s="271"/>
      <c r="K65" s="271"/>
      <c r="L65" s="271"/>
      <c r="M65" s="271"/>
      <c r="N65" s="271"/>
      <c r="O65" s="271"/>
      <c r="P65" s="271"/>
      <c r="Q65" s="271"/>
      <c r="R65" s="271"/>
      <c r="S65" s="271"/>
      <c r="T65" s="271"/>
      <c r="U65" s="271"/>
      <c r="V65" s="271"/>
      <c r="W65" s="271"/>
      <c r="X65" s="271"/>
      <c r="Y65" s="271"/>
      <c r="Z65" s="271"/>
      <c r="AA65" s="271"/>
      <c r="AB65" s="271"/>
      <c r="AC65" s="271"/>
    </row>
    <row r="66" spans="2:29">
      <c r="B66" s="80">
        <v>4</v>
      </c>
      <c r="D66" s="241" t="s">
        <v>632</v>
      </c>
      <c r="E66" s="246" t="s">
        <v>634</v>
      </c>
      <c r="F66" s="246" t="s">
        <v>616</v>
      </c>
      <c r="G66" s="250">
        <v>200</v>
      </c>
      <c r="H66" s="254">
        <f>SUM(I66:AC66)</f>
        <v>0</v>
      </c>
      <c r="I66" s="271"/>
      <c r="J66" s="271"/>
      <c r="K66" s="271"/>
      <c r="L66" s="271"/>
      <c r="M66" s="271"/>
      <c r="N66" s="271"/>
      <c r="O66" s="271"/>
      <c r="P66" s="271"/>
      <c r="Q66" s="271"/>
      <c r="R66" s="271"/>
      <c r="S66" s="271"/>
      <c r="T66" s="271"/>
      <c r="U66" s="271"/>
      <c r="V66" s="271"/>
      <c r="W66" s="271"/>
      <c r="X66" s="271"/>
      <c r="Y66" s="271"/>
      <c r="Z66" s="271"/>
      <c r="AA66" s="271"/>
      <c r="AB66" s="271"/>
      <c r="AC66" s="271"/>
    </row>
    <row r="67" spans="2:29">
      <c r="B67" s="80">
        <v>2</v>
      </c>
      <c r="D67" s="239" t="s">
        <v>603</v>
      </c>
      <c r="E67" s="244" t="s">
        <v>642</v>
      </c>
      <c r="F67" s="244" t="s">
        <v>602</v>
      </c>
      <c r="G67" s="248">
        <v>1</v>
      </c>
      <c r="H67" s="252">
        <f>SUM(I67:AC67)</f>
        <v>0</v>
      </c>
      <c r="I67" s="272">
        <f>+I72+I68</f>
        <v>0</v>
      </c>
      <c r="J67" s="272">
        <f>+J72+J68</f>
        <v>0</v>
      </c>
      <c r="K67" s="272">
        <f>+K72+K68</f>
        <v>0</v>
      </c>
      <c r="L67" s="272">
        <f>+L72+L68</f>
        <v>0</v>
      </c>
      <c r="M67" s="272">
        <f>+M72+M68</f>
        <v>0</v>
      </c>
      <c r="N67" s="272">
        <f>+N72+N68</f>
        <v>0</v>
      </c>
      <c r="O67" s="272">
        <f>+O72+O68</f>
        <v>0</v>
      </c>
      <c r="P67" s="272">
        <f>+P72+P68</f>
        <v>0</v>
      </c>
      <c r="Q67" s="272">
        <f>+Q72+Q68</f>
        <v>0</v>
      </c>
      <c r="R67" s="272">
        <f>+R72+R68</f>
        <v>0</v>
      </c>
      <c r="S67" s="272">
        <f>+S72+S68</f>
        <v>0</v>
      </c>
      <c r="T67" s="272">
        <f>+T72+T68</f>
        <v>0</v>
      </c>
      <c r="U67" s="272">
        <f>+U72+U68</f>
        <v>0</v>
      </c>
      <c r="V67" s="272">
        <f>+V72+V68</f>
        <v>0</v>
      </c>
      <c r="W67" s="272">
        <f>+W72+W68</f>
        <v>0</v>
      </c>
      <c r="X67" s="272">
        <f>+X72+X68</f>
        <v>0</v>
      </c>
      <c r="Y67" s="272">
        <f>+Y72+Y68</f>
        <v>0</v>
      </c>
      <c r="Z67" s="272">
        <f>+Z72+Z68</f>
        <v>0</v>
      </c>
      <c r="AA67" s="272">
        <f>+AA72+AA68</f>
        <v>0</v>
      </c>
      <c r="AB67" s="272">
        <f>+AB72+AB68</f>
        <v>0</v>
      </c>
      <c r="AC67" s="272">
        <f>+AC72+AC68</f>
        <v>0</v>
      </c>
    </row>
    <row r="68" spans="2:29">
      <c r="B68" s="80">
        <v>3</v>
      </c>
      <c r="D68" s="240" t="s">
        <v>605</v>
      </c>
      <c r="E68" s="245"/>
      <c r="F68" s="245" t="s">
        <v>602</v>
      </c>
      <c r="G68" s="249">
        <v>1</v>
      </c>
      <c r="H68" s="253">
        <f>SUM(I68:AC68)</f>
        <v>0</v>
      </c>
      <c r="I68" s="273">
        <f>+I71+I70+I69</f>
        <v>0</v>
      </c>
      <c r="J68" s="273">
        <f>+J71+J70+J69</f>
        <v>0</v>
      </c>
      <c r="K68" s="273">
        <f>+K71+K70+K69</f>
        <v>0</v>
      </c>
      <c r="L68" s="273">
        <f>+L71+L70+L69</f>
        <v>0</v>
      </c>
      <c r="M68" s="273">
        <f>+M71+M70+M69</f>
        <v>0</v>
      </c>
      <c r="N68" s="273">
        <f>+N71+N70+N69</f>
        <v>0</v>
      </c>
      <c r="O68" s="273">
        <f>+O71+O70+O69</f>
        <v>0</v>
      </c>
      <c r="P68" s="273">
        <f>+P71+P70+P69</f>
        <v>0</v>
      </c>
      <c r="Q68" s="273">
        <f>+Q71+Q70+Q69</f>
        <v>0</v>
      </c>
      <c r="R68" s="273">
        <f>+R71+R70+R69</f>
        <v>0</v>
      </c>
      <c r="S68" s="273">
        <f>+S71+S70+S69</f>
        <v>0</v>
      </c>
      <c r="T68" s="273">
        <f>+T71+T70+T69</f>
        <v>0</v>
      </c>
      <c r="U68" s="273">
        <f>+U71+U70+U69</f>
        <v>0</v>
      </c>
      <c r="V68" s="273">
        <f>+V71+V70+V69</f>
        <v>0</v>
      </c>
      <c r="W68" s="273">
        <f>+W71+W70+W69</f>
        <v>0</v>
      </c>
      <c r="X68" s="273">
        <f>+X71+X70+X69</f>
        <v>0</v>
      </c>
      <c r="Y68" s="273">
        <f>+Y71+Y70+Y69</f>
        <v>0</v>
      </c>
      <c r="Z68" s="273">
        <f>+Z71+Z70+Z69</f>
        <v>0</v>
      </c>
      <c r="AA68" s="273">
        <f>+AA71+AA70+AA69</f>
        <v>0</v>
      </c>
      <c r="AB68" s="273">
        <f>+AB71+AB70+AB69</f>
        <v>0</v>
      </c>
      <c r="AC68" s="273">
        <f>+AC71+AC70+AC69</f>
        <v>0</v>
      </c>
    </row>
    <row r="69" spans="2:29">
      <c r="B69" s="80">
        <v>4</v>
      </c>
      <c r="D69" s="241" t="s">
        <v>606</v>
      </c>
      <c r="E69" s="246" t="s">
        <v>641</v>
      </c>
      <c r="F69" s="246" t="s">
        <v>608</v>
      </c>
      <c r="G69" s="250">
        <v>298</v>
      </c>
      <c r="H69" s="254">
        <f>SUM(I69:AC69)</f>
        <v>0</v>
      </c>
      <c r="I69" s="271"/>
      <c r="J69" s="271"/>
      <c r="K69" s="271"/>
      <c r="L69" s="271"/>
      <c r="M69" s="271"/>
      <c r="N69" s="271"/>
      <c r="O69" s="271"/>
      <c r="P69" s="271"/>
      <c r="Q69" s="271"/>
      <c r="R69" s="271"/>
      <c r="S69" s="271"/>
      <c r="T69" s="271"/>
      <c r="U69" s="271"/>
      <c r="V69" s="271"/>
      <c r="W69" s="271"/>
      <c r="X69" s="271"/>
      <c r="Y69" s="271"/>
      <c r="Z69" s="271"/>
      <c r="AA69" s="271"/>
      <c r="AB69" s="271"/>
      <c r="AC69" s="271"/>
    </row>
    <row r="70" spans="2:29">
      <c r="B70" s="80">
        <v>4</v>
      </c>
      <c r="D70" s="241" t="s">
        <v>609</v>
      </c>
      <c r="E70" s="246" t="s">
        <v>610</v>
      </c>
      <c r="F70" s="246" t="s">
        <v>611</v>
      </c>
      <c r="G70" s="250">
        <v>12</v>
      </c>
      <c r="H70" s="254">
        <f>SUM(I70:AC70)</f>
        <v>0</v>
      </c>
      <c r="I70" s="271"/>
      <c r="J70" s="271"/>
      <c r="K70" s="271"/>
      <c r="L70" s="271"/>
      <c r="M70" s="271"/>
      <c r="N70" s="271"/>
      <c r="O70" s="271"/>
      <c r="P70" s="271"/>
      <c r="Q70" s="271"/>
      <c r="R70" s="271"/>
      <c r="S70" s="271"/>
      <c r="T70" s="271"/>
      <c r="U70" s="271"/>
      <c r="V70" s="271"/>
      <c r="W70" s="271"/>
      <c r="X70" s="271"/>
      <c r="Y70" s="271"/>
      <c r="Z70" s="271"/>
      <c r="AA70" s="271"/>
      <c r="AB70" s="271"/>
      <c r="AC70" s="271"/>
    </row>
    <row r="71" spans="2:29">
      <c r="B71" s="80">
        <v>4</v>
      </c>
      <c r="D71" s="241" t="s">
        <v>612</v>
      </c>
      <c r="E71" s="246" t="s">
        <v>610</v>
      </c>
      <c r="F71" s="246" t="s">
        <v>611</v>
      </c>
      <c r="G71" s="250">
        <v>12</v>
      </c>
      <c r="H71" s="254">
        <f>SUM(I71:AC71)</f>
        <v>0</v>
      </c>
      <c r="I71" s="271"/>
      <c r="J71" s="271"/>
      <c r="K71" s="271"/>
      <c r="L71" s="271"/>
      <c r="M71" s="271"/>
      <c r="N71" s="271"/>
      <c r="O71" s="271"/>
      <c r="P71" s="271"/>
      <c r="Q71" s="271"/>
      <c r="R71" s="271"/>
      <c r="S71" s="271"/>
      <c r="T71" s="271"/>
      <c r="U71" s="271"/>
      <c r="V71" s="271"/>
      <c r="W71" s="271"/>
      <c r="X71" s="271"/>
      <c r="Y71" s="271"/>
      <c r="Z71" s="271"/>
      <c r="AA71" s="271"/>
      <c r="AB71" s="271"/>
      <c r="AC71" s="271"/>
    </row>
    <row r="72" spans="2:29">
      <c r="B72" s="80">
        <v>3</v>
      </c>
      <c r="D72" s="240" t="s">
        <v>613</v>
      </c>
      <c r="E72" s="245"/>
      <c r="F72" s="245" t="s">
        <v>602</v>
      </c>
      <c r="G72" s="249">
        <v>1</v>
      </c>
      <c r="H72" s="253">
        <f>SUM(I72:AC72)</f>
        <v>0</v>
      </c>
      <c r="I72" s="273">
        <f>+I73</f>
        <v>0</v>
      </c>
      <c r="J72" s="273">
        <f>+J73</f>
        <v>0</v>
      </c>
      <c r="K72" s="273">
        <f>+K73</f>
        <v>0</v>
      </c>
      <c r="L72" s="273">
        <f>+L73</f>
        <v>0</v>
      </c>
      <c r="M72" s="273">
        <f>+M73</f>
        <v>0</v>
      </c>
      <c r="N72" s="273">
        <f>+N73</f>
        <v>0</v>
      </c>
      <c r="O72" s="273">
        <f>+O73</f>
        <v>0</v>
      </c>
      <c r="P72" s="273">
        <f>+P73</f>
        <v>0</v>
      </c>
      <c r="Q72" s="273">
        <f>+Q73</f>
        <v>0</v>
      </c>
      <c r="R72" s="273">
        <f>+R73</f>
        <v>0</v>
      </c>
      <c r="S72" s="273">
        <f>+S73</f>
        <v>0</v>
      </c>
      <c r="T72" s="273">
        <f>+T73</f>
        <v>0</v>
      </c>
      <c r="U72" s="273">
        <f>+U73</f>
        <v>0</v>
      </c>
      <c r="V72" s="273">
        <f>+V73</f>
        <v>0</v>
      </c>
      <c r="W72" s="273">
        <f>+W73</f>
        <v>0</v>
      </c>
      <c r="X72" s="273">
        <f>+X73</f>
        <v>0</v>
      </c>
      <c r="Y72" s="273">
        <f>+Y73</f>
        <v>0</v>
      </c>
      <c r="Z72" s="273">
        <f>+Z73</f>
        <v>0</v>
      </c>
      <c r="AA72" s="273">
        <f>+AA73</f>
        <v>0</v>
      </c>
      <c r="AB72" s="273">
        <f>+AB73</f>
        <v>0</v>
      </c>
      <c r="AC72" s="273">
        <f>+AC73</f>
        <v>0</v>
      </c>
    </row>
    <row r="73" spans="2:29">
      <c r="B73" s="80">
        <v>4</v>
      </c>
      <c r="D73" s="241" t="s">
        <v>636</v>
      </c>
      <c r="E73" s="246" t="s">
        <v>637</v>
      </c>
      <c r="F73" s="246" t="s">
        <v>608</v>
      </c>
      <c r="G73" s="250">
        <v>298</v>
      </c>
      <c r="H73" s="254">
        <f>SUM(I73:AC73)</f>
        <v>0</v>
      </c>
      <c r="I73" s="271"/>
      <c r="J73" s="271"/>
      <c r="K73" s="271"/>
      <c r="L73" s="271"/>
      <c r="M73" s="271"/>
      <c r="N73" s="271"/>
      <c r="O73" s="271"/>
      <c r="P73" s="271"/>
      <c r="Q73" s="271"/>
      <c r="R73" s="271"/>
      <c r="S73" s="271"/>
      <c r="T73" s="271"/>
      <c r="U73" s="271"/>
      <c r="V73" s="271"/>
      <c r="W73" s="271"/>
      <c r="X73" s="271"/>
      <c r="Y73" s="271"/>
      <c r="Z73" s="271"/>
      <c r="AA73" s="271"/>
      <c r="AB73" s="271"/>
      <c r="AC73" s="271"/>
    </row>
    <row r="74" spans="2:29">
      <c r="B74" s="80">
        <v>2</v>
      </c>
      <c r="D74" s="239" t="s">
        <v>625</v>
      </c>
      <c r="E74" s="244" t="s">
        <v>642</v>
      </c>
      <c r="F74" s="244" t="s">
        <v>602</v>
      </c>
      <c r="G74" s="248">
        <v>1</v>
      </c>
      <c r="H74" s="252">
        <f>SUM(I74:AC74)</f>
        <v>0</v>
      </c>
      <c r="I74" s="272">
        <f>+I75</f>
        <v>0</v>
      </c>
      <c r="J74" s="272">
        <f>+J75</f>
        <v>0</v>
      </c>
      <c r="K74" s="272">
        <f>+K75</f>
        <v>0</v>
      </c>
      <c r="L74" s="272">
        <f>+L75</f>
        <v>0</v>
      </c>
      <c r="M74" s="272">
        <f>+M75</f>
        <v>0</v>
      </c>
      <c r="N74" s="272">
        <f>+N75</f>
        <v>0</v>
      </c>
      <c r="O74" s="272">
        <f>+O75</f>
        <v>0</v>
      </c>
      <c r="P74" s="272">
        <f>+P75</f>
        <v>0</v>
      </c>
      <c r="Q74" s="272">
        <f>+Q75</f>
        <v>0</v>
      </c>
      <c r="R74" s="272">
        <f>+R75</f>
        <v>0</v>
      </c>
      <c r="S74" s="272">
        <f>+S75</f>
        <v>0</v>
      </c>
      <c r="T74" s="272">
        <f>+T75</f>
        <v>0</v>
      </c>
      <c r="U74" s="272">
        <f>+U75</f>
        <v>0</v>
      </c>
      <c r="V74" s="272">
        <f>+V75</f>
        <v>0</v>
      </c>
      <c r="W74" s="272">
        <f>+W75</f>
        <v>0</v>
      </c>
      <c r="X74" s="272">
        <f>+X75</f>
        <v>0</v>
      </c>
      <c r="Y74" s="272">
        <f>+Y75</f>
        <v>0</v>
      </c>
      <c r="Z74" s="272">
        <f>+Z75</f>
        <v>0</v>
      </c>
      <c r="AA74" s="272">
        <f>+AA75</f>
        <v>0</v>
      </c>
      <c r="AB74" s="272">
        <f>+AB75</f>
        <v>0</v>
      </c>
      <c r="AC74" s="272">
        <f>+AC75</f>
        <v>0</v>
      </c>
    </row>
    <row r="75" spans="2:29">
      <c r="B75" s="80">
        <v>3</v>
      </c>
      <c r="D75" s="240" t="s">
        <v>626</v>
      </c>
      <c r="E75" s="245"/>
      <c r="F75" s="245" t="s">
        <v>602</v>
      </c>
      <c r="G75" s="249">
        <v>1</v>
      </c>
      <c r="H75" s="253">
        <f>SUM(I75:AC75)</f>
        <v>0</v>
      </c>
      <c r="I75" s="273">
        <f>+I78+I77+I76</f>
        <v>0</v>
      </c>
      <c r="J75" s="273">
        <f>+J78+J77+J76</f>
        <v>0</v>
      </c>
      <c r="K75" s="273">
        <f>+K78+K77+K76</f>
        <v>0</v>
      </c>
      <c r="L75" s="273">
        <f>+L78+L77+L76</f>
        <v>0</v>
      </c>
      <c r="M75" s="273">
        <f>+M78+M77+M76</f>
        <v>0</v>
      </c>
      <c r="N75" s="273">
        <f>+N78+N77+N76</f>
        <v>0</v>
      </c>
      <c r="O75" s="273">
        <f>+O78+O77+O76</f>
        <v>0</v>
      </c>
      <c r="P75" s="273">
        <f>+P78+P77+P76</f>
        <v>0</v>
      </c>
      <c r="Q75" s="273">
        <f>+Q78+Q77+Q76</f>
        <v>0</v>
      </c>
      <c r="R75" s="273">
        <f>+R78+R77+R76</f>
        <v>0</v>
      </c>
      <c r="S75" s="273">
        <f>+S78+S77+S76</f>
        <v>0</v>
      </c>
      <c r="T75" s="273">
        <f>+T78+T77+T76</f>
        <v>0</v>
      </c>
      <c r="U75" s="273">
        <f>+U78+U77+U76</f>
        <v>0</v>
      </c>
      <c r="V75" s="273">
        <f>+V78+V77+V76</f>
        <v>0</v>
      </c>
      <c r="W75" s="273">
        <f>+W78+W77+W76</f>
        <v>0</v>
      </c>
      <c r="X75" s="273">
        <f>+X78+X77+X76</f>
        <v>0</v>
      </c>
      <c r="Y75" s="273">
        <f>+Y78+Y77+Y76</f>
        <v>0</v>
      </c>
      <c r="Z75" s="273">
        <f>+Z78+Z77+Z76</f>
        <v>0</v>
      </c>
      <c r="AA75" s="273">
        <f>+AA78+AA77+AA76</f>
        <v>0</v>
      </c>
      <c r="AB75" s="273">
        <f>+AB78+AB77+AB76</f>
        <v>0</v>
      </c>
      <c r="AC75" s="273">
        <f>+AC78+AC77+AC76</f>
        <v>0</v>
      </c>
    </row>
    <row r="76" spans="2:29">
      <c r="B76" s="80">
        <v>4</v>
      </c>
      <c r="D76" s="241" t="s">
        <v>627</v>
      </c>
      <c r="E76" s="246" t="s">
        <v>630</v>
      </c>
      <c r="F76" s="246" t="s">
        <v>616</v>
      </c>
      <c r="G76" s="250">
        <v>35</v>
      </c>
      <c r="H76" s="254">
        <f>SUM(I76:AC76)</f>
        <v>0</v>
      </c>
      <c r="I76" s="271"/>
      <c r="J76" s="271"/>
      <c r="K76" s="271"/>
      <c r="L76" s="271"/>
      <c r="M76" s="271"/>
      <c r="N76" s="271"/>
      <c r="O76" s="271"/>
      <c r="P76" s="271"/>
      <c r="Q76" s="271"/>
      <c r="R76" s="271"/>
      <c r="S76" s="271"/>
      <c r="T76" s="271"/>
      <c r="U76" s="271"/>
      <c r="V76" s="271"/>
      <c r="W76" s="271"/>
      <c r="X76" s="271"/>
      <c r="Y76" s="271"/>
      <c r="Z76" s="271"/>
      <c r="AA76" s="271"/>
      <c r="AB76" s="271"/>
      <c r="AC76" s="271"/>
    </row>
    <row r="77" spans="2:29">
      <c r="B77" s="80">
        <v>4</v>
      </c>
      <c r="D77" s="241" t="s">
        <v>627</v>
      </c>
      <c r="E77" s="246" t="s">
        <v>631</v>
      </c>
      <c r="F77" s="246" t="s">
        <v>616</v>
      </c>
      <c r="G77" s="250">
        <v>14</v>
      </c>
      <c r="H77" s="254">
        <f>SUM(I77:AC77)</f>
        <v>0</v>
      </c>
      <c r="I77" s="271"/>
      <c r="J77" s="271"/>
      <c r="K77" s="271"/>
      <c r="L77" s="271"/>
      <c r="M77" s="271"/>
      <c r="N77" s="271"/>
      <c r="O77" s="271"/>
      <c r="P77" s="271"/>
      <c r="Q77" s="271"/>
      <c r="R77" s="271"/>
      <c r="S77" s="271"/>
      <c r="T77" s="271"/>
      <c r="U77" s="271"/>
      <c r="V77" s="271"/>
      <c r="W77" s="271"/>
      <c r="X77" s="271"/>
      <c r="Y77" s="271"/>
      <c r="Z77" s="271"/>
      <c r="AA77" s="271"/>
      <c r="AB77" s="271"/>
      <c r="AC77" s="271"/>
    </row>
    <row r="78" spans="2:29">
      <c r="B78" s="80">
        <v>4</v>
      </c>
      <c r="D78" s="241" t="s">
        <v>632</v>
      </c>
      <c r="E78" s="246" t="s">
        <v>634</v>
      </c>
      <c r="F78" s="246" t="s">
        <v>616</v>
      </c>
      <c r="G78" s="250">
        <v>35</v>
      </c>
      <c r="H78" s="254">
        <f>SUM(I78:AC78)</f>
        <v>0</v>
      </c>
      <c r="I78" s="271"/>
      <c r="J78" s="271"/>
      <c r="K78" s="271"/>
      <c r="L78" s="271"/>
      <c r="M78" s="271"/>
      <c r="N78" s="271"/>
      <c r="O78" s="271"/>
      <c r="P78" s="271"/>
      <c r="Q78" s="271"/>
      <c r="R78" s="271"/>
      <c r="S78" s="271"/>
      <c r="T78" s="271"/>
      <c r="U78" s="271"/>
      <c r="V78" s="271"/>
      <c r="W78" s="271"/>
      <c r="X78" s="271"/>
      <c r="Y78" s="271"/>
      <c r="Z78" s="271"/>
      <c r="AA78" s="271"/>
      <c r="AB78" s="271"/>
      <c r="AC78" s="271"/>
    </row>
    <row r="79" spans="2:29">
      <c r="B79" s="80">
        <v>2</v>
      </c>
      <c r="D79" s="239" t="s">
        <v>603</v>
      </c>
      <c r="E79" s="244" t="s">
        <v>643</v>
      </c>
      <c r="F79" s="244" t="s">
        <v>602</v>
      </c>
      <c r="G79" s="248">
        <v>1</v>
      </c>
      <c r="H79" s="252">
        <f>SUM(I79:AC79)</f>
        <v>0</v>
      </c>
      <c r="I79" s="272">
        <f>+I84+I80</f>
        <v>0</v>
      </c>
      <c r="J79" s="272">
        <f>+J84+J80</f>
        <v>0</v>
      </c>
      <c r="K79" s="272">
        <f>+K84+K80</f>
        <v>0</v>
      </c>
      <c r="L79" s="272">
        <f>+L84+L80</f>
        <v>0</v>
      </c>
      <c r="M79" s="272">
        <f>+M84+M80</f>
        <v>0</v>
      </c>
      <c r="N79" s="272">
        <f>+N84+N80</f>
        <v>0</v>
      </c>
      <c r="O79" s="272">
        <f>+O84+O80</f>
        <v>0</v>
      </c>
      <c r="P79" s="272">
        <f>+P84+P80</f>
        <v>0</v>
      </c>
      <c r="Q79" s="272">
        <f>+Q84+Q80</f>
        <v>0</v>
      </c>
      <c r="R79" s="272">
        <f>+R84+R80</f>
        <v>0</v>
      </c>
      <c r="S79" s="272">
        <f>+S84+S80</f>
        <v>0</v>
      </c>
      <c r="T79" s="272">
        <f>+T84+T80</f>
        <v>0</v>
      </c>
      <c r="U79" s="272">
        <f>+U84+U80</f>
        <v>0</v>
      </c>
      <c r="V79" s="272">
        <f>+V84+V80</f>
        <v>0</v>
      </c>
      <c r="W79" s="272">
        <f>+W84+W80</f>
        <v>0</v>
      </c>
      <c r="X79" s="272">
        <f>+X84+X80</f>
        <v>0</v>
      </c>
      <c r="Y79" s="272">
        <f>+Y84+Y80</f>
        <v>0</v>
      </c>
      <c r="Z79" s="272">
        <f>+Z84+Z80</f>
        <v>0</v>
      </c>
      <c r="AA79" s="272">
        <f>+AA84+AA80</f>
        <v>0</v>
      </c>
      <c r="AB79" s="272">
        <f>+AB84+AB80</f>
        <v>0</v>
      </c>
      <c r="AC79" s="272">
        <f>+AC84+AC80</f>
        <v>0</v>
      </c>
    </row>
    <row r="80" spans="2:29">
      <c r="B80" s="80">
        <v>3</v>
      </c>
      <c r="D80" s="240" t="s">
        <v>605</v>
      </c>
      <c r="E80" s="245"/>
      <c r="F80" s="245" t="s">
        <v>602</v>
      </c>
      <c r="G80" s="249">
        <v>1</v>
      </c>
      <c r="H80" s="253">
        <f>SUM(I80:AC80)</f>
        <v>0</v>
      </c>
      <c r="I80" s="273">
        <f>+I83+I82+I81</f>
        <v>0</v>
      </c>
      <c r="J80" s="273">
        <f>+J83+J82+J81</f>
        <v>0</v>
      </c>
      <c r="K80" s="273">
        <f>+K83+K82+K81</f>
        <v>0</v>
      </c>
      <c r="L80" s="273">
        <f>+L83+L82+L81</f>
        <v>0</v>
      </c>
      <c r="M80" s="273">
        <f>+M83+M82+M81</f>
        <v>0</v>
      </c>
      <c r="N80" s="273">
        <f>+N83+N82+N81</f>
        <v>0</v>
      </c>
      <c r="O80" s="273">
        <f>+O83+O82+O81</f>
        <v>0</v>
      </c>
      <c r="P80" s="273">
        <f>+P83+P82+P81</f>
        <v>0</v>
      </c>
      <c r="Q80" s="273">
        <f>+Q83+Q82+Q81</f>
        <v>0</v>
      </c>
      <c r="R80" s="273">
        <f>+R83+R82+R81</f>
        <v>0</v>
      </c>
      <c r="S80" s="273">
        <f>+S83+S82+S81</f>
        <v>0</v>
      </c>
      <c r="T80" s="273">
        <f>+T83+T82+T81</f>
        <v>0</v>
      </c>
      <c r="U80" s="273">
        <f>+U83+U82+U81</f>
        <v>0</v>
      </c>
      <c r="V80" s="273">
        <f>+V83+V82+V81</f>
        <v>0</v>
      </c>
      <c r="W80" s="273">
        <f>+W83+W82+W81</f>
        <v>0</v>
      </c>
      <c r="X80" s="273">
        <f>+X83+X82+X81</f>
        <v>0</v>
      </c>
      <c r="Y80" s="273">
        <f>+Y83+Y82+Y81</f>
        <v>0</v>
      </c>
      <c r="Z80" s="273">
        <f>+Z83+Z82+Z81</f>
        <v>0</v>
      </c>
      <c r="AA80" s="273">
        <f>+AA83+AA82+AA81</f>
        <v>0</v>
      </c>
      <c r="AB80" s="273">
        <f>+AB83+AB82+AB81</f>
        <v>0</v>
      </c>
      <c r="AC80" s="273">
        <f>+AC83+AC82+AC81</f>
        <v>0</v>
      </c>
    </row>
    <row r="81" spans="2:29">
      <c r="B81" s="80">
        <v>4</v>
      </c>
      <c r="D81" s="241" t="s">
        <v>606</v>
      </c>
      <c r="E81" s="246" t="s">
        <v>641</v>
      </c>
      <c r="F81" s="246" t="s">
        <v>608</v>
      </c>
      <c r="G81" s="250">
        <v>441</v>
      </c>
      <c r="H81" s="254">
        <f>SUM(I81:AC81)</f>
        <v>0</v>
      </c>
      <c r="I81" s="271"/>
      <c r="J81" s="271"/>
      <c r="K81" s="271"/>
      <c r="L81" s="271"/>
      <c r="M81" s="271"/>
      <c r="N81" s="271"/>
      <c r="O81" s="271"/>
      <c r="P81" s="271"/>
      <c r="Q81" s="271"/>
      <c r="R81" s="271"/>
      <c r="S81" s="271"/>
      <c r="T81" s="271"/>
      <c r="U81" s="271"/>
      <c r="V81" s="271"/>
      <c r="W81" s="271"/>
      <c r="X81" s="271"/>
      <c r="Y81" s="271"/>
      <c r="Z81" s="271"/>
      <c r="AA81" s="271"/>
      <c r="AB81" s="271"/>
      <c r="AC81" s="271"/>
    </row>
    <row r="82" spans="2:29">
      <c r="B82" s="80">
        <v>4</v>
      </c>
      <c r="D82" s="241" t="s">
        <v>609</v>
      </c>
      <c r="E82" s="246" t="s">
        <v>610</v>
      </c>
      <c r="F82" s="246" t="s">
        <v>611</v>
      </c>
      <c r="G82" s="250">
        <v>18</v>
      </c>
      <c r="H82" s="254">
        <f>SUM(I82:AC82)</f>
        <v>0</v>
      </c>
      <c r="I82" s="271"/>
      <c r="J82" s="271"/>
      <c r="K82" s="271"/>
      <c r="L82" s="271"/>
      <c r="M82" s="271"/>
      <c r="N82" s="271"/>
      <c r="O82" s="271"/>
      <c r="P82" s="271"/>
      <c r="Q82" s="271"/>
      <c r="R82" s="271"/>
      <c r="S82" s="271"/>
      <c r="T82" s="271"/>
      <c r="U82" s="271"/>
      <c r="V82" s="271"/>
      <c r="W82" s="271"/>
      <c r="X82" s="271"/>
      <c r="Y82" s="271"/>
      <c r="Z82" s="271"/>
      <c r="AA82" s="271"/>
      <c r="AB82" s="271"/>
      <c r="AC82" s="271"/>
    </row>
    <row r="83" spans="2:29">
      <c r="B83" s="80">
        <v>4</v>
      </c>
      <c r="D83" s="241" t="s">
        <v>612</v>
      </c>
      <c r="E83" s="246" t="s">
        <v>610</v>
      </c>
      <c r="F83" s="246" t="s">
        <v>611</v>
      </c>
      <c r="G83" s="250">
        <v>18</v>
      </c>
      <c r="H83" s="254">
        <f>SUM(I83:AC83)</f>
        <v>0</v>
      </c>
      <c r="I83" s="271"/>
      <c r="J83" s="271"/>
      <c r="K83" s="271"/>
      <c r="L83" s="271"/>
      <c r="M83" s="271"/>
      <c r="N83" s="271"/>
      <c r="O83" s="271"/>
      <c r="P83" s="271"/>
      <c r="Q83" s="271"/>
      <c r="R83" s="271"/>
      <c r="S83" s="271"/>
      <c r="T83" s="271"/>
      <c r="U83" s="271"/>
      <c r="V83" s="271"/>
      <c r="W83" s="271"/>
      <c r="X83" s="271"/>
      <c r="Y83" s="271"/>
      <c r="Z83" s="271"/>
      <c r="AA83" s="271"/>
      <c r="AB83" s="271"/>
      <c r="AC83" s="271"/>
    </row>
    <row r="84" spans="2:29">
      <c r="B84" s="80">
        <v>3</v>
      </c>
      <c r="D84" s="240" t="s">
        <v>613</v>
      </c>
      <c r="E84" s="245"/>
      <c r="F84" s="245" t="s">
        <v>602</v>
      </c>
      <c r="G84" s="249">
        <v>1</v>
      </c>
      <c r="H84" s="253">
        <f>SUM(I84:AC84)</f>
        <v>0</v>
      </c>
      <c r="I84" s="273">
        <f>+I85</f>
        <v>0</v>
      </c>
      <c r="J84" s="273">
        <f>+J85</f>
        <v>0</v>
      </c>
      <c r="K84" s="273">
        <f>+K85</f>
        <v>0</v>
      </c>
      <c r="L84" s="273">
        <f>+L85</f>
        <v>0</v>
      </c>
      <c r="M84" s="273">
        <f>+M85</f>
        <v>0</v>
      </c>
      <c r="N84" s="273">
        <f>+N85</f>
        <v>0</v>
      </c>
      <c r="O84" s="273">
        <f>+O85</f>
        <v>0</v>
      </c>
      <c r="P84" s="273">
        <f>+P85</f>
        <v>0</v>
      </c>
      <c r="Q84" s="273">
        <f>+Q85</f>
        <v>0</v>
      </c>
      <c r="R84" s="273">
        <f>+R85</f>
        <v>0</v>
      </c>
      <c r="S84" s="273">
        <f>+S85</f>
        <v>0</v>
      </c>
      <c r="T84" s="273">
        <f>+T85</f>
        <v>0</v>
      </c>
      <c r="U84" s="273">
        <f>+U85</f>
        <v>0</v>
      </c>
      <c r="V84" s="273">
        <f>+V85</f>
        <v>0</v>
      </c>
      <c r="W84" s="273">
        <f>+W85</f>
        <v>0</v>
      </c>
      <c r="X84" s="273">
        <f>+X85</f>
        <v>0</v>
      </c>
      <c r="Y84" s="273">
        <f>+Y85</f>
        <v>0</v>
      </c>
      <c r="Z84" s="273">
        <f>+Z85</f>
        <v>0</v>
      </c>
      <c r="AA84" s="273">
        <f>+AA85</f>
        <v>0</v>
      </c>
      <c r="AB84" s="273">
        <f>+AB85</f>
        <v>0</v>
      </c>
      <c r="AC84" s="273">
        <f>+AC85</f>
        <v>0</v>
      </c>
    </row>
    <row r="85" spans="2:29">
      <c r="B85" s="80">
        <v>4</v>
      </c>
      <c r="D85" s="241" t="s">
        <v>636</v>
      </c>
      <c r="E85" s="246" t="s">
        <v>637</v>
      </c>
      <c r="F85" s="246" t="s">
        <v>608</v>
      </c>
      <c r="G85" s="250">
        <v>441</v>
      </c>
      <c r="H85" s="254">
        <f>SUM(I85:AC85)</f>
        <v>0</v>
      </c>
      <c r="I85" s="271"/>
      <c r="J85" s="271"/>
      <c r="K85" s="271"/>
      <c r="L85" s="271"/>
      <c r="M85" s="271"/>
      <c r="N85" s="271"/>
      <c r="O85" s="271"/>
      <c r="P85" s="271"/>
      <c r="Q85" s="271"/>
      <c r="R85" s="271"/>
      <c r="S85" s="271"/>
      <c r="T85" s="271"/>
      <c r="U85" s="271"/>
      <c r="V85" s="271"/>
      <c r="W85" s="271"/>
      <c r="X85" s="271"/>
      <c r="Y85" s="271"/>
      <c r="Z85" s="271"/>
      <c r="AA85" s="271"/>
      <c r="AB85" s="271"/>
      <c r="AC85" s="271"/>
    </row>
    <row r="86" spans="2:29">
      <c r="B86" s="80">
        <v>2</v>
      </c>
      <c r="D86" s="239" t="s">
        <v>625</v>
      </c>
      <c r="E86" s="244" t="s">
        <v>643</v>
      </c>
      <c r="F86" s="244" t="s">
        <v>602</v>
      </c>
      <c r="G86" s="248">
        <v>1</v>
      </c>
      <c r="H86" s="252">
        <f>SUM(I86:AC86)</f>
        <v>0</v>
      </c>
      <c r="I86" s="272">
        <f>+I87</f>
        <v>0</v>
      </c>
      <c r="J86" s="272">
        <f>+J87</f>
        <v>0</v>
      </c>
      <c r="K86" s="272">
        <f>+K87</f>
        <v>0</v>
      </c>
      <c r="L86" s="272">
        <f>+L87</f>
        <v>0</v>
      </c>
      <c r="M86" s="272">
        <f>+M87</f>
        <v>0</v>
      </c>
      <c r="N86" s="272">
        <f>+N87</f>
        <v>0</v>
      </c>
      <c r="O86" s="272">
        <f>+O87</f>
        <v>0</v>
      </c>
      <c r="P86" s="272">
        <f>+P87</f>
        <v>0</v>
      </c>
      <c r="Q86" s="272">
        <f>+Q87</f>
        <v>0</v>
      </c>
      <c r="R86" s="272">
        <f>+R87</f>
        <v>0</v>
      </c>
      <c r="S86" s="272">
        <f>+S87</f>
        <v>0</v>
      </c>
      <c r="T86" s="272">
        <f>+T87</f>
        <v>0</v>
      </c>
      <c r="U86" s="272">
        <f>+U87</f>
        <v>0</v>
      </c>
      <c r="V86" s="272">
        <f>+V87</f>
        <v>0</v>
      </c>
      <c r="W86" s="272">
        <f>+W87</f>
        <v>0</v>
      </c>
      <c r="X86" s="272">
        <f>+X87</f>
        <v>0</v>
      </c>
      <c r="Y86" s="272">
        <f>+Y87</f>
        <v>0</v>
      </c>
      <c r="Z86" s="272">
        <f>+Z87</f>
        <v>0</v>
      </c>
      <c r="AA86" s="272">
        <f>+AA87</f>
        <v>0</v>
      </c>
      <c r="AB86" s="272">
        <f>+AB87</f>
        <v>0</v>
      </c>
      <c r="AC86" s="272">
        <f>+AC87</f>
        <v>0</v>
      </c>
    </row>
    <row r="87" spans="2:29">
      <c r="B87" s="80">
        <v>3</v>
      </c>
      <c r="D87" s="240" t="s">
        <v>626</v>
      </c>
      <c r="E87" s="245"/>
      <c r="F87" s="245" t="s">
        <v>602</v>
      </c>
      <c r="G87" s="249">
        <v>1</v>
      </c>
      <c r="H87" s="253">
        <f>SUM(I87:AC87)</f>
        <v>0</v>
      </c>
      <c r="I87" s="273">
        <f>+I90+I89+I88</f>
        <v>0</v>
      </c>
      <c r="J87" s="273">
        <f>+J90+J89+J88</f>
        <v>0</v>
      </c>
      <c r="K87" s="273">
        <f>+K90+K89+K88</f>
        <v>0</v>
      </c>
      <c r="L87" s="273">
        <f>+L90+L89+L88</f>
        <v>0</v>
      </c>
      <c r="M87" s="273">
        <f>+M90+M89+M88</f>
        <v>0</v>
      </c>
      <c r="N87" s="273">
        <f>+N90+N89+N88</f>
        <v>0</v>
      </c>
      <c r="O87" s="273">
        <f>+O90+O89+O88</f>
        <v>0</v>
      </c>
      <c r="P87" s="273">
        <f>+P90+P89+P88</f>
        <v>0</v>
      </c>
      <c r="Q87" s="273">
        <f>+Q90+Q89+Q88</f>
        <v>0</v>
      </c>
      <c r="R87" s="273">
        <f>+R90+R89+R88</f>
        <v>0</v>
      </c>
      <c r="S87" s="273">
        <f>+S90+S89+S88</f>
        <v>0</v>
      </c>
      <c r="T87" s="273">
        <f>+T90+T89+T88</f>
        <v>0</v>
      </c>
      <c r="U87" s="273">
        <f>+U90+U89+U88</f>
        <v>0</v>
      </c>
      <c r="V87" s="273">
        <f>+V90+V89+V88</f>
        <v>0</v>
      </c>
      <c r="W87" s="273">
        <f>+W90+W89+W88</f>
        <v>0</v>
      </c>
      <c r="X87" s="273">
        <f>+X90+X89+X88</f>
        <v>0</v>
      </c>
      <c r="Y87" s="273">
        <f>+Y90+Y89+Y88</f>
        <v>0</v>
      </c>
      <c r="Z87" s="273">
        <f>+Z90+Z89+Z88</f>
        <v>0</v>
      </c>
      <c r="AA87" s="273">
        <f>+AA90+AA89+AA88</f>
        <v>0</v>
      </c>
      <c r="AB87" s="273">
        <f>+AB90+AB89+AB88</f>
        <v>0</v>
      </c>
      <c r="AC87" s="273">
        <f>+AC90+AC89+AC88</f>
        <v>0</v>
      </c>
    </row>
    <row r="88" spans="2:29">
      <c r="B88" s="80">
        <v>4</v>
      </c>
      <c r="D88" s="241" t="s">
        <v>627</v>
      </c>
      <c r="E88" s="246" t="s">
        <v>630</v>
      </c>
      <c r="F88" s="246" t="s">
        <v>616</v>
      </c>
      <c r="G88" s="250">
        <v>43</v>
      </c>
      <c r="H88" s="254">
        <f>SUM(I88:AC88)</f>
        <v>0</v>
      </c>
      <c r="I88" s="271"/>
      <c r="J88" s="271"/>
      <c r="K88" s="271"/>
      <c r="L88" s="271"/>
      <c r="M88" s="271"/>
      <c r="N88" s="271"/>
      <c r="O88" s="271"/>
      <c r="P88" s="271"/>
      <c r="Q88" s="271"/>
      <c r="R88" s="271"/>
      <c r="S88" s="271"/>
      <c r="T88" s="271"/>
      <c r="U88" s="271"/>
      <c r="V88" s="271"/>
      <c r="W88" s="271"/>
      <c r="X88" s="271"/>
      <c r="Y88" s="271"/>
      <c r="Z88" s="271"/>
      <c r="AA88" s="271"/>
      <c r="AB88" s="271"/>
      <c r="AC88" s="271"/>
    </row>
    <row r="89" spans="2:29">
      <c r="B89" s="80">
        <v>4</v>
      </c>
      <c r="D89" s="241" t="s">
        <v>627</v>
      </c>
      <c r="E89" s="246" t="s">
        <v>631</v>
      </c>
      <c r="F89" s="246" t="s">
        <v>616</v>
      </c>
      <c r="G89" s="250">
        <v>17</v>
      </c>
      <c r="H89" s="254">
        <f>SUM(I89:AC89)</f>
        <v>0</v>
      </c>
      <c r="I89" s="271"/>
      <c r="J89" s="271"/>
      <c r="K89" s="271"/>
      <c r="L89" s="271"/>
      <c r="M89" s="271"/>
      <c r="N89" s="271"/>
      <c r="O89" s="271"/>
      <c r="P89" s="271"/>
      <c r="Q89" s="271"/>
      <c r="R89" s="271"/>
      <c r="S89" s="271"/>
      <c r="T89" s="271"/>
      <c r="U89" s="271"/>
      <c r="V89" s="271"/>
      <c r="W89" s="271"/>
      <c r="X89" s="271"/>
      <c r="Y89" s="271"/>
      <c r="Z89" s="271"/>
      <c r="AA89" s="271"/>
      <c r="AB89" s="271"/>
      <c r="AC89" s="271"/>
    </row>
    <row r="90" spans="2:29">
      <c r="B90" s="80">
        <v>4</v>
      </c>
      <c r="D90" s="241" t="s">
        <v>632</v>
      </c>
      <c r="E90" s="246" t="s">
        <v>634</v>
      </c>
      <c r="F90" s="246" t="s">
        <v>616</v>
      </c>
      <c r="G90" s="250">
        <v>43</v>
      </c>
      <c r="H90" s="254">
        <f>SUM(I90:AC90)</f>
        <v>0</v>
      </c>
      <c r="I90" s="271"/>
      <c r="J90" s="271"/>
      <c r="K90" s="271"/>
      <c r="L90" s="271"/>
      <c r="M90" s="271"/>
      <c r="N90" s="271"/>
      <c r="O90" s="271"/>
      <c r="P90" s="271"/>
      <c r="Q90" s="271"/>
      <c r="R90" s="271"/>
      <c r="S90" s="271"/>
      <c r="T90" s="271"/>
      <c r="U90" s="271"/>
      <c r="V90" s="271"/>
      <c r="W90" s="271"/>
      <c r="X90" s="271"/>
      <c r="Y90" s="271"/>
      <c r="Z90" s="271"/>
      <c r="AA90" s="271"/>
      <c r="AB90" s="271"/>
      <c r="AC90" s="271"/>
    </row>
    <row r="91" spans="2:29">
      <c r="B91" s="80">
        <v>2</v>
      </c>
      <c r="D91" s="239" t="s">
        <v>644</v>
      </c>
      <c r="E91" s="244"/>
      <c r="F91" s="244" t="s">
        <v>602</v>
      </c>
      <c r="G91" s="248">
        <v>1</v>
      </c>
      <c r="H91" s="252">
        <f>SUM(I91:AC91)</f>
        <v>0</v>
      </c>
      <c r="I91" s="272">
        <f>+I95+I92</f>
        <v>0</v>
      </c>
      <c r="J91" s="272">
        <f>+J95+J92</f>
        <v>0</v>
      </c>
      <c r="K91" s="272">
        <f>+K95+K92</f>
        <v>0</v>
      </c>
      <c r="L91" s="272">
        <f>+L95+L92</f>
        <v>0</v>
      </c>
      <c r="M91" s="272">
        <f>+M95+M92</f>
        <v>0</v>
      </c>
      <c r="N91" s="272">
        <f>+N95+N92</f>
        <v>0</v>
      </c>
      <c r="O91" s="272">
        <f>+O95+O92</f>
        <v>0</v>
      </c>
      <c r="P91" s="272">
        <f>+P95+P92</f>
        <v>0</v>
      </c>
      <c r="Q91" s="272">
        <f>+Q95+Q92</f>
        <v>0</v>
      </c>
      <c r="R91" s="272">
        <f>+R95+R92</f>
        <v>0</v>
      </c>
      <c r="S91" s="272">
        <f>+S95+S92</f>
        <v>0</v>
      </c>
      <c r="T91" s="272">
        <f>+T95+T92</f>
        <v>0</v>
      </c>
      <c r="U91" s="272">
        <f>+U95+U92</f>
        <v>0</v>
      </c>
      <c r="V91" s="272">
        <f>+V95+V92</f>
        <v>0</v>
      </c>
      <c r="W91" s="272">
        <f>+W95+W92</f>
        <v>0</v>
      </c>
      <c r="X91" s="272">
        <f>+X95+X92</f>
        <v>0</v>
      </c>
      <c r="Y91" s="272">
        <f>+Y95+Y92</f>
        <v>0</v>
      </c>
      <c r="Z91" s="272">
        <f>+Z95+Z92</f>
        <v>0</v>
      </c>
      <c r="AA91" s="272">
        <f>+AA95+AA92</f>
        <v>0</v>
      </c>
      <c r="AB91" s="272">
        <f>+AB95+AB92</f>
        <v>0</v>
      </c>
      <c r="AC91" s="272">
        <f>+AC95+AC92</f>
        <v>0</v>
      </c>
    </row>
    <row r="92" spans="2:29">
      <c r="B92" s="80">
        <v>3</v>
      </c>
      <c r="D92" s="240" t="s">
        <v>645</v>
      </c>
      <c r="E92" s="245"/>
      <c r="F92" s="245" t="s">
        <v>602</v>
      </c>
      <c r="G92" s="249">
        <v>1</v>
      </c>
      <c r="H92" s="253">
        <f>SUM(I92:AC92)</f>
        <v>0</v>
      </c>
      <c r="I92" s="273">
        <f>+I94+I93</f>
        <v>0</v>
      </c>
      <c r="J92" s="273">
        <f>+J94+J93</f>
        <v>0</v>
      </c>
      <c r="K92" s="273">
        <f>+K94+K93</f>
        <v>0</v>
      </c>
      <c r="L92" s="273">
        <f>+L94+L93</f>
        <v>0</v>
      </c>
      <c r="M92" s="273">
        <f>+M94+M93</f>
        <v>0</v>
      </c>
      <c r="N92" s="273">
        <f>+N94+N93</f>
        <v>0</v>
      </c>
      <c r="O92" s="273">
        <f>+O94+O93</f>
        <v>0</v>
      </c>
      <c r="P92" s="273">
        <f>+P94+P93</f>
        <v>0</v>
      </c>
      <c r="Q92" s="273">
        <f>+Q94+Q93</f>
        <v>0</v>
      </c>
      <c r="R92" s="273">
        <f>+R94+R93</f>
        <v>0</v>
      </c>
      <c r="S92" s="273">
        <f>+S94+S93</f>
        <v>0</v>
      </c>
      <c r="T92" s="273">
        <f>+T94+T93</f>
        <v>0</v>
      </c>
      <c r="U92" s="273">
        <f>+U94+U93</f>
        <v>0</v>
      </c>
      <c r="V92" s="273">
        <f>+V94+V93</f>
        <v>0</v>
      </c>
      <c r="W92" s="273">
        <f>+W94+W93</f>
        <v>0</v>
      </c>
      <c r="X92" s="273">
        <f>+X94+X93</f>
        <v>0</v>
      </c>
      <c r="Y92" s="273">
        <f>+Y94+Y93</f>
        <v>0</v>
      </c>
      <c r="Z92" s="273">
        <f>+Z94+Z93</f>
        <v>0</v>
      </c>
      <c r="AA92" s="273">
        <f>+AA94+AA93</f>
        <v>0</v>
      </c>
      <c r="AB92" s="273">
        <f>+AB94+AB93</f>
        <v>0</v>
      </c>
      <c r="AC92" s="273">
        <f>+AC94+AC93</f>
        <v>0</v>
      </c>
    </row>
    <row r="93" spans="2:29">
      <c r="B93" s="80">
        <v>4</v>
      </c>
      <c r="D93" s="241" t="s">
        <v>646</v>
      </c>
      <c r="E93" s="246" t="s">
        <v>647</v>
      </c>
      <c r="F93" s="246" t="s">
        <v>602</v>
      </c>
      <c r="G93" s="250">
        <v>1</v>
      </c>
      <c r="H93" s="254">
        <f>SUM(I93:AC93)</f>
        <v>0</v>
      </c>
      <c r="I93" s="271"/>
      <c r="J93" s="271"/>
      <c r="K93" s="271"/>
      <c r="L93" s="271"/>
      <c r="M93" s="271"/>
      <c r="N93" s="271"/>
      <c r="O93" s="271"/>
      <c r="P93" s="271"/>
      <c r="Q93" s="271"/>
      <c r="R93" s="271"/>
      <c r="S93" s="271"/>
      <c r="T93" s="271"/>
      <c r="U93" s="271"/>
      <c r="V93" s="271"/>
      <c r="W93" s="271"/>
      <c r="X93" s="271"/>
      <c r="Y93" s="271"/>
      <c r="Z93" s="271"/>
      <c r="AA93" s="271"/>
      <c r="AB93" s="271"/>
      <c r="AC93" s="271"/>
    </row>
    <row r="94" spans="2:29">
      <c r="B94" s="80">
        <v>4</v>
      </c>
      <c r="D94" s="241" t="s">
        <v>646</v>
      </c>
      <c r="E94" s="246" t="s">
        <v>648</v>
      </c>
      <c r="F94" s="246" t="s">
        <v>602</v>
      </c>
      <c r="G94" s="250">
        <v>1</v>
      </c>
      <c r="H94" s="254">
        <f>SUM(I94:AC94)</f>
        <v>0</v>
      </c>
      <c r="I94" s="271"/>
      <c r="J94" s="271"/>
      <c r="K94" s="271"/>
      <c r="L94" s="271"/>
      <c r="M94" s="271"/>
      <c r="N94" s="271"/>
      <c r="O94" s="271"/>
      <c r="P94" s="271"/>
      <c r="Q94" s="271"/>
      <c r="R94" s="271"/>
      <c r="S94" s="271"/>
      <c r="T94" s="271"/>
      <c r="U94" s="271"/>
      <c r="V94" s="271"/>
      <c r="W94" s="271"/>
      <c r="X94" s="271"/>
      <c r="Y94" s="271"/>
      <c r="Z94" s="271"/>
      <c r="AA94" s="271"/>
      <c r="AB94" s="271"/>
      <c r="AC94" s="271"/>
    </row>
    <row r="95" spans="2:29">
      <c r="B95" s="80">
        <v>3</v>
      </c>
      <c r="D95" s="240" t="s">
        <v>649</v>
      </c>
      <c r="E95" s="245"/>
      <c r="F95" s="245" t="s">
        <v>602</v>
      </c>
      <c r="G95" s="249">
        <v>1</v>
      </c>
      <c r="H95" s="253">
        <f>SUM(I95:AC95)</f>
        <v>0</v>
      </c>
      <c r="I95" s="273">
        <f>+I96</f>
        <v>0</v>
      </c>
      <c r="J95" s="273">
        <f>+J96</f>
        <v>0</v>
      </c>
      <c r="K95" s="273">
        <f>+K96</f>
        <v>0</v>
      </c>
      <c r="L95" s="273">
        <f>+L96</f>
        <v>0</v>
      </c>
      <c r="M95" s="273">
        <f>+M96</f>
        <v>0</v>
      </c>
      <c r="N95" s="273">
        <f>+N96</f>
        <v>0</v>
      </c>
      <c r="O95" s="273">
        <f>+O96</f>
        <v>0</v>
      </c>
      <c r="P95" s="273">
        <f>+P96</f>
        <v>0</v>
      </c>
      <c r="Q95" s="273">
        <f>+Q96</f>
        <v>0</v>
      </c>
      <c r="R95" s="273">
        <f>+R96</f>
        <v>0</v>
      </c>
      <c r="S95" s="273">
        <f>+S96</f>
        <v>0</v>
      </c>
      <c r="T95" s="273">
        <f>+T96</f>
        <v>0</v>
      </c>
      <c r="U95" s="273">
        <f>+U96</f>
        <v>0</v>
      </c>
      <c r="V95" s="273">
        <f>+V96</f>
        <v>0</v>
      </c>
      <c r="W95" s="273">
        <f>+W96</f>
        <v>0</v>
      </c>
      <c r="X95" s="273">
        <f>+X96</f>
        <v>0</v>
      </c>
      <c r="Y95" s="273">
        <f>+Y96</f>
        <v>0</v>
      </c>
      <c r="Z95" s="273">
        <f>+Z96</f>
        <v>0</v>
      </c>
      <c r="AA95" s="273">
        <f>+AA96</f>
        <v>0</v>
      </c>
      <c r="AB95" s="273">
        <f>+AB96</f>
        <v>0</v>
      </c>
      <c r="AC95" s="273">
        <f>+AC96</f>
        <v>0</v>
      </c>
    </row>
    <row r="96" spans="2:29">
      <c r="B96" s="80">
        <v>4</v>
      </c>
      <c r="D96" s="241" t="s">
        <v>650</v>
      </c>
      <c r="E96" s="246" t="s">
        <v>651</v>
      </c>
      <c r="F96" s="246" t="s">
        <v>602</v>
      </c>
      <c r="G96" s="250">
        <v>1</v>
      </c>
      <c r="H96" s="254">
        <f>SUM(I96:AC96)</f>
        <v>0</v>
      </c>
      <c r="I96" s="271"/>
      <c r="J96" s="271"/>
      <c r="K96" s="271"/>
      <c r="L96" s="271"/>
      <c r="M96" s="271"/>
      <c r="N96" s="271"/>
      <c r="O96" s="271"/>
      <c r="P96" s="271"/>
      <c r="Q96" s="271"/>
      <c r="R96" s="271"/>
      <c r="S96" s="271"/>
      <c r="T96" s="271"/>
      <c r="U96" s="271"/>
      <c r="V96" s="271"/>
      <c r="W96" s="271"/>
      <c r="X96" s="271"/>
      <c r="Y96" s="271"/>
      <c r="Z96" s="271"/>
      <c r="AA96" s="271"/>
      <c r="AB96" s="271"/>
      <c r="AC96" s="271"/>
    </row>
    <row r="97" spans="2:29">
      <c r="B97" s="80">
        <v>1</v>
      </c>
      <c r="D97" s="255" t="s">
        <v>652</v>
      </c>
      <c r="E97" s="256"/>
      <c r="F97" s="256" t="s">
        <v>602</v>
      </c>
      <c r="G97" s="257">
        <v>1</v>
      </c>
      <c r="H97" s="251">
        <f>SUM(I97:AC97)</f>
        <v>0</v>
      </c>
      <c r="I97" s="274">
        <f>+I22</f>
        <v>0</v>
      </c>
      <c r="J97" s="274">
        <f>+J22</f>
        <v>0</v>
      </c>
      <c r="K97" s="274">
        <f>+K22</f>
        <v>0</v>
      </c>
      <c r="L97" s="274">
        <f>+L22</f>
        <v>0</v>
      </c>
      <c r="M97" s="274">
        <f>+M22</f>
        <v>0</v>
      </c>
      <c r="N97" s="274">
        <f>+N22</f>
        <v>0</v>
      </c>
      <c r="O97" s="274">
        <f>+O22</f>
        <v>0</v>
      </c>
      <c r="P97" s="274">
        <f>+P22</f>
        <v>0</v>
      </c>
      <c r="Q97" s="274">
        <f>+Q22</f>
        <v>0</v>
      </c>
      <c r="R97" s="274">
        <f>+R22</f>
        <v>0</v>
      </c>
      <c r="S97" s="274">
        <f>+S22</f>
        <v>0</v>
      </c>
      <c r="T97" s="274">
        <f>+T22</f>
        <v>0</v>
      </c>
      <c r="U97" s="274">
        <f>+U22</f>
        <v>0</v>
      </c>
      <c r="V97" s="274">
        <f>+V22</f>
        <v>0</v>
      </c>
      <c r="W97" s="274">
        <f>+W22</f>
        <v>0</v>
      </c>
      <c r="X97" s="274">
        <f>+X22</f>
        <v>0</v>
      </c>
      <c r="Y97" s="274">
        <f>+Y22</f>
        <v>0</v>
      </c>
      <c r="Z97" s="274">
        <f>+Z22</f>
        <v>0</v>
      </c>
      <c r="AA97" s="274">
        <f>+AA22</f>
        <v>0</v>
      </c>
      <c r="AB97" s="274">
        <f>+AB22</f>
        <v>0</v>
      </c>
      <c r="AC97" s="274">
        <f>+AC22</f>
        <v>0</v>
      </c>
    </row>
    <row r="98" spans="2:29">
      <c r="B98" s="80">
        <v>1</v>
      </c>
      <c r="D98" s="255" t="s">
        <v>653</v>
      </c>
      <c r="E98" s="256"/>
      <c r="F98" s="256" t="s">
        <v>602</v>
      </c>
      <c r="G98" s="257">
        <v>1</v>
      </c>
      <c r="H98" s="251">
        <f>SUM(I98:AC98)</f>
        <v>0</v>
      </c>
      <c r="I98" s="274">
        <f>I99+I106</f>
        <v>0</v>
      </c>
      <c r="J98" s="274">
        <f>J99+J106</f>
        <v>0</v>
      </c>
      <c r="K98" s="274">
        <f>K99+K106</f>
        <v>0</v>
      </c>
      <c r="L98" s="274">
        <f>L99+L106</f>
        <v>0</v>
      </c>
      <c r="M98" s="274">
        <f>M99+M106</f>
        <v>0</v>
      </c>
      <c r="N98" s="274">
        <f>N99+N106</f>
        <v>0</v>
      </c>
      <c r="O98" s="274">
        <f>O99+O106</f>
        <v>0</v>
      </c>
      <c r="P98" s="274">
        <f>P99+P106</f>
        <v>0</v>
      </c>
      <c r="Q98" s="274">
        <f>Q99+Q106</f>
        <v>0</v>
      </c>
      <c r="R98" s="274">
        <f>R99+R106</f>
        <v>0</v>
      </c>
      <c r="S98" s="274">
        <f>S99+S106</f>
        <v>0</v>
      </c>
      <c r="T98" s="274">
        <f>T99+T106</f>
        <v>0</v>
      </c>
      <c r="U98" s="274">
        <f>U99+U106</f>
        <v>0</v>
      </c>
      <c r="V98" s="274">
        <f>V99+V106</f>
        <v>0</v>
      </c>
      <c r="W98" s="274">
        <f>W99+W106</f>
        <v>0</v>
      </c>
      <c r="X98" s="274">
        <f>X99+X106</f>
        <v>0</v>
      </c>
      <c r="Y98" s="274">
        <f>Y99+Y106</f>
        <v>0</v>
      </c>
      <c r="Z98" s="274">
        <f>Z99+Z106</f>
        <v>0</v>
      </c>
      <c r="AA98" s="274">
        <f>AA99+AA106</f>
        <v>0</v>
      </c>
      <c r="AB98" s="274">
        <f>AB99+AB106</f>
        <v>0</v>
      </c>
      <c r="AC98" s="274">
        <f>AC99+AC106</f>
        <v>0</v>
      </c>
    </row>
    <row r="99" spans="2:29">
      <c r="B99" s="80">
        <v>2</v>
      </c>
      <c r="D99" s="258" t="s">
        <v>654</v>
      </c>
      <c r="E99" s="259"/>
      <c r="F99" s="259" t="s">
        <v>602</v>
      </c>
      <c r="G99" s="260">
        <v>1</v>
      </c>
      <c r="H99" s="252">
        <f>SUM(I99:AC99)</f>
        <v>0</v>
      </c>
      <c r="I99" s="272">
        <f>+I104+I102+I100</f>
        <v>0</v>
      </c>
      <c r="J99" s="272">
        <f>+J104+J102+J100</f>
        <v>0</v>
      </c>
      <c r="K99" s="272">
        <f>+K104+K102+K100</f>
        <v>0</v>
      </c>
      <c r="L99" s="272">
        <f>+L104+L102+L100</f>
        <v>0</v>
      </c>
      <c r="M99" s="272">
        <f>+M104+M102+M100</f>
        <v>0</v>
      </c>
      <c r="N99" s="272">
        <f>+N104+N102+N100</f>
        <v>0</v>
      </c>
      <c r="O99" s="272">
        <f>+O104+O102+O100</f>
        <v>0</v>
      </c>
      <c r="P99" s="272">
        <f>+P104+P102+P100</f>
        <v>0</v>
      </c>
      <c r="Q99" s="272">
        <f>+Q104+Q102+Q100</f>
        <v>0</v>
      </c>
      <c r="R99" s="272">
        <f>+R104+R102+R100</f>
        <v>0</v>
      </c>
      <c r="S99" s="272">
        <f>+S104+S102+S100</f>
        <v>0</v>
      </c>
      <c r="T99" s="272">
        <f>+T104+T102+T100</f>
        <v>0</v>
      </c>
      <c r="U99" s="272">
        <f>+U104+U102+U100</f>
        <v>0</v>
      </c>
      <c r="V99" s="272">
        <f>+V104+V102+V100</f>
        <v>0</v>
      </c>
      <c r="W99" s="272">
        <f>+W104+W102+W100</f>
        <v>0</v>
      </c>
      <c r="X99" s="272">
        <f>+X104+X102+X100</f>
        <v>0</v>
      </c>
      <c r="Y99" s="272">
        <f>+Y104+Y102+Y100</f>
        <v>0</v>
      </c>
      <c r="Z99" s="272">
        <f>+Z104+Z102+Z100</f>
        <v>0</v>
      </c>
      <c r="AA99" s="272">
        <f>+AA104+AA102+AA100</f>
        <v>0</v>
      </c>
      <c r="AB99" s="272">
        <f>+AB104+AB102+AB100</f>
        <v>0</v>
      </c>
      <c r="AC99" s="272">
        <f>+AC104+AC102+AC100</f>
        <v>0</v>
      </c>
    </row>
    <row r="100" spans="2:29">
      <c r="B100" s="80">
        <v>3</v>
      </c>
      <c r="D100" s="261" t="s">
        <v>655</v>
      </c>
      <c r="E100" s="262"/>
      <c r="F100" s="262" t="s">
        <v>602</v>
      </c>
      <c r="G100" s="263">
        <v>1</v>
      </c>
      <c r="H100" s="253">
        <f>SUM(I100:AC100)</f>
        <v>0</v>
      </c>
      <c r="I100" s="273">
        <f>+I101</f>
        <v>0</v>
      </c>
      <c r="J100" s="273">
        <f>+J101</f>
        <v>0</v>
      </c>
      <c r="K100" s="273">
        <f>+K101</f>
        <v>0</v>
      </c>
      <c r="L100" s="273">
        <f>+L101</f>
        <v>0</v>
      </c>
      <c r="M100" s="273">
        <f>+M101</f>
        <v>0</v>
      </c>
      <c r="N100" s="273">
        <f>+N101</f>
        <v>0</v>
      </c>
      <c r="O100" s="273">
        <f>+O101</f>
        <v>0</v>
      </c>
      <c r="P100" s="273">
        <f>+P101</f>
        <v>0</v>
      </c>
      <c r="Q100" s="273">
        <f>+Q101</f>
        <v>0</v>
      </c>
      <c r="R100" s="273">
        <f>+R101</f>
        <v>0</v>
      </c>
      <c r="S100" s="273">
        <f>+S101</f>
        <v>0</v>
      </c>
      <c r="T100" s="273">
        <f>+T101</f>
        <v>0</v>
      </c>
      <c r="U100" s="273">
        <f>+U101</f>
        <v>0</v>
      </c>
      <c r="V100" s="273">
        <f>+V101</f>
        <v>0</v>
      </c>
      <c r="W100" s="273">
        <f>+W101</f>
        <v>0</v>
      </c>
      <c r="X100" s="273">
        <f>+X101</f>
        <v>0</v>
      </c>
      <c r="Y100" s="273">
        <f>+Y101</f>
        <v>0</v>
      </c>
      <c r="Z100" s="273">
        <f>+Z101</f>
        <v>0</v>
      </c>
      <c r="AA100" s="273">
        <f>+AA101</f>
        <v>0</v>
      </c>
      <c r="AB100" s="273">
        <f>+AB101</f>
        <v>0</v>
      </c>
      <c r="AC100" s="273">
        <f>+AC101</f>
        <v>0</v>
      </c>
    </row>
    <row r="101" spans="2:29">
      <c r="B101" s="80">
        <v>4</v>
      </c>
      <c r="D101" s="264" t="s">
        <v>656</v>
      </c>
      <c r="E101" s="265" t="s">
        <v>657</v>
      </c>
      <c r="F101" s="265" t="s">
        <v>658</v>
      </c>
      <c r="G101" s="266">
        <v>1</v>
      </c>
      <c r="H101" s="254">
        <f>SUM(I101:AC101)</f>
        <v>0</v>
      </c>
      <c r="I101" s="271"/>
      <c r="J101" s="271"/>
      <c r="K101" s="271"/>
      <c r="L101" s="271"/>
      <c r="M101" s="271"/>
      <c r="N101" s="271"/>
      <c r="O101" s="271"/>
      <c r="P101" s="271"/>
      <c r="Q101" s="271"/>
      <c r="R101" s="271"/>
      <c r="S101" s="271"/>
      <c r="T101" s="271"/>
      <c r="U101" s="271"/>
      <c r="V101" s="271"/>
      <c r="W101" s="271"/>
      <c r="X101" s="271"/>
      <c r="Y101" s="271"/>
      <c r="Z101" s="271"/>
      <c r="AA101" s="271"/>
      <c r="AB101" s="271"/>
      <c r="AC101" s="271"/>
    </row>
    <row r="102" spans="2:29">
      <c r="B102" s="80">
        <v>3</v>
      </c>
      <c r="D102" s="261" t="s">
        <v>659</v>
      </c>
      <c r="E102" s="262"/>
      <c r="F102" s="262" t="s">
        <v>602</v>
      </c>
      <c r="G102" s="263">
        <v>1</v>
      </c>
      <c r="H102" s="253">
        <f>SUM(I102:AC102)</f>
        <v>0</v>
      </c>
      <c r="I102" s="273">
        <f>+I103</f>
        <v>0</v>
      </c>
      <c r="J102" s="273">
        <f>+J103</f>
        <v>0</v>
      </c>
      <c r="K102" s="273">
        <f>+K103</f>
        <v>0</v>
      </c>
      <c r="L102" s="273">
        <f>+L103</f>
        <v>0</v>
      </c>
      <c r="M102" s="273">
        <f>+M103</f>
        <v>0</v>
      </c>
      <c r="N102" s="273">
        <f>+N103</f>
        <v>0</v>
      </c>
      <c r="O102" s="273">
        <f>+O103</f>
        <v>0</v>
      </c>
      <c r="P102" s="273">
        <f>+P103</f>
        <v>0</v>
      </c>
      <c r="Q102" s="273">
        <f>+Q103</f>
        <v>0</v>
      </c>
      <c r="R102" s="273">
        <f>+R103</f>
        <v>0</v>
      </c>
      <c r="S102" s="273">
        <f>+S103</f>
        <v>0</v>
      </c>
      <c r="T102" s="273">
        <f>+T103</f>
        <v>0</v>
      </c>
      <c r="U102" s="273">
        <f>+U103</f>
        <v>0</v>
      </c>
      <c r="V102" s="273">
        <f>+V103</f>
        <v>0</v>
      </c>
      <c r="W102" s="273">
        <f>+W103</f>
        <v>0</v>
      </c>
      <c r="X102" s="273">
        <f>+X103</f>
        <v>0</v>
      </c>
      <c r="Y102" s="273">
        <f>+Y103</f>
        <v>0</v>
      </c>
      <c r="Z102" s="273">
        <f>+Z103</f>
        <v>0</v>
      </c>
      <c r="AA102" s="273">
        <f>+AA103</f>
        <v>0</v>
      </c>
      <c r="AB102" s="273">
        <f>+AB103</f>
        <v>0</v>
      </c>
      <c r="AC102" s="273">
        <f>+AC103</f>
        <v>0</v>
      </c>
    </row>
    <row r="103" spans="2:29">
      <c r="B103" s="80">
        <v>4</v>
      </c>
      <c r="D103" s="264" t="s">
        <v>660</v>
      </c>
      <c r="E103" s="265"/>
      <c r="F103" s="265" t="s">
        <v>602</v>
      </c>
      <c r="G103" s="266">
        <v>1</v>
      </c>
      <c r="H103" s="254">
        <f>SUM(I103:AC103)</f>
        <v>0</v>
      </c>
      <c r="I103" s="271"/>
      <c r="J103" s="271"/>
      <c r="K103" s="271"/>
      <c r="L103" s="271"/>
      <c r="M103" s="271"/>
      <c r="N103" s="271"/>
      <c r="O103" s="271"/>
      <c r="P103" s="271"/>
      <c r="Q103" s="271"/>
      <c r="R103" s="271"/>
      <c r="S103" s="271"/>
      <c r="T103" s="271"/>
      <c r="U103" s="271"/>
      <c r="V103" s="271"/>
      <c r="W103" s="271"/>
      <c r="X103" s="271"/>
      <c r="Y103" s="271"/>
      <c r="Z103" s="271"/>
      <c r="AA103" s="271"/>
      <c r="AB103" s="271"/>
      <c r="AC103" s="271"/>
    </row>
    <row r="104" spans="2:29">
      <c r="B104" s="80">
        <v>3</v>
      </c>
      <c r="D104" s="261" t="s">
        <v>661</v>
      </c>
      <c r="E104" s="262"/>
      <c r="F104" s="262" t="s">
        <v>602</v>
      </c>
      <c r="G104" s="263">
        <v>1</v>
      </c>
      <c r="H104" s="253">
        <f>SUM(I104:AC104)</f>
        <v>0</v>
      </c>
      <c r="I104" s="273">
        <f>+I105</f>
        <v>0</v>
      </c>
      <c r="J104" s="273">
        <f>+J105</f>
        <v>0</v>
      </c>
      <c r="K104" s="273">
        <f>+K105</f>
        <v>0</v>
      </c>
      <c r="L104" s="273">
        <f>+L105</f>
        <v>0</v>
      </c>
      <c r="M104" s="273">
        <f>+M105</f>
        <v>0</v>
      </c>
      <c r="N104" s="273">
        <f>+N105</f>
        <v>0</v>
      </c>
      <c r="O104" s="273">
        <f>+O105</f>
        <v>0</v>
      </c>
      <c r="P104" s="273">
        <f>+P105</f>
        <v>0</v>
      </c>
      <c r="Q104" s="273">
        <f>+Q105</f>
        <v>0</v>
      </c>
      <c r="R104" s="273">
        <f>+R105</f>
        <v>0</v>
      </c>
      <c r="S104" s="273">
        <f>+S105</f>
        <v>0</v>
      </c>
      <c r="T104" s="273">
        <f>+T105</f>
        <v>0</v>
      </c>
      <c r="U104" s="273">
        <f>+U105</f>
        <v>0</v>
      </c>
      <c r="V104" s="273">
        <f>+V105</f>
        <v>0</v>
      </c>
      <c r="W104" s="273">
        <f>+W105</f>
        <v>0</v>
      </c>
      <c r="X104" s="273">
        <f>+X105</f>
        <v>0</v>
      </c>
      <c r="Y104" s="273">
        <f>+Y105</f>
        <v>0</v>
      </c>
      <c r="Z104" s="273">
        <f>+Z105</f>
        <v>0</v>
      </c>
      <c r="AA104" s="273">
        <f>+AA105</f>
        <v>0</v>
      </c>
      <c r="AB104" s="273">
        <f>+AB105</f>
        <v>0</v>
      </c>
      <c r="AC104" s="273">
        <f>+AC105</f>
        <v>0</v>
      </c>
    </row>
    <row r="105" spans="2:29">
      <c r="B105" s="80">
        <v>4</v>
      </c>
      <c r="D105" s="264" t="s">
        <v>662</v>
      </c>
      <c r="E105" s="265"/>
      <c r="F105" s="265" t="s">
        <v>602</v>
      </c>
      <c r="G105" s="266">
        <v>1</v>
      </c>
      <c r="H105" s="254">
        <f>SUM(I105:AC105)</f>
        <v>0</v>
      </c>
      <c r="I105" s="271"/>
      <c r="J105" s="271"/>
      <c r="K105" s="271"/>
      <c r="L105" s="271"/>
      <c r="M105" s="271"/>
      <c r="N105" s="271"/>
      <c r="O105" s="271"/>
      <c r="P105" s="271"/>
      <c r="Q105" s="271"/>
      <c r="R105" s="271"/>
      <c r="S105" s="271"/>
      <c r="T105" s="271"/>
      <c r="U105" s="271"/>
      <c r="V105" s="271"/>
      <c r="W105" s="271"/>
      <c r="X105" s="271"/>
      <c r="Y105" s="271"/>
      <c r="Z105" s="271"/>
      <c r="AA105" s="271"/>
      <c r="AB105" s="271"/>
      <c r="AC105" s="271"/>
    </row>
    <row r="106" spans="2:29">
      <c r="B106" s="80">
        <v>2</v>
      </c>
      <c r="D106" s="258" t="s">
        <v>663</v>
      </c>
      <c r="E106" s="259"/>
      <c r="F106" s="259" t="s">
        <v>602</v>
      </c>
      <c r="G106" s="260">
        <v>1</v>
      </c>
      <c r="H106" s="252">
        <f>SUM(I106:AC106)</f>
        <v>0</v>
      </c>
      <c r="I106" s="272">
        <f>+I111+I110+I109+I108+I107</f>
        <v>0</v>
      </c>
      <c r="J106" s="272">
        <f>+J111+J110+J109+J108+J107</f>
        <v>0</v>
      </c>
      <c r="K106" s="272">
        <f>+K111+K110+K109+K108+K107</f>
        <v>0</v>
      </c>
      <c r="L106" s="272">
        <f>+L111+L110+L109+L108+L107</f>
        <v>0</v>
      </c>
      <c r="M106" s="272">
        <f>+M111+M110+M109+M108+M107</f>
        <v>0</v>
      </c>
      <c r="N106" s="272">
        <f>+N111+N110+N109+N108+N107</f>
        <v>0</v>
      </c>
      <c r="O106" s="272">
        <f>+O111+O110+O109+O108+O107</f>
        <v>0</v>
      </c>
      <c r="P106" s="272">
        <f>+P111+P110+P109+P108+P107</f>
        <v>0</v>
      </c>
      <c r="Q106" s="272">
        <f>+Q111+Q110+Q109+Q108+Q107</f>
        <v>0</v>
      </c>
      <c r="R106" s="272">
        <f>+R111+R110+R109+R108+R107</f>
        <v>0</v>
      </c>
      <c r="S106" s="272">
        <f>+S111+S110+S109+S108+S107</f>
        <v>0</v>
      </c>
      <c r="T106" s="272">
        <f>+T111+T110+T109+T108+T107</f>
        <v>0</v>
      </c>
      <c r="U106" s="272">
        <f>+U111+U110+U109+U108+U107</f>
        <v>0</v>
      </c>
      <c r="V106" s="272">
        <f>+V111+V110+V109+V108+V107</f>
        <v>0</v>
      </c>
      <c r="W106" s="272">
        <f>+W111+W110+W109+W108+W107</f>
        <v>0</v>
      </c>
      <c r="X106" s="272">
        <f>+X111+X110+X109+X108+X107</f>
        <v>0</v>
      </c>
      <c r="Y106" s="272">
        <f>+Y111+Y110+Y109+Y108+Y107</f>
        <v>0</v>
      </c>
      <c r="Z106" s="272">
        <f>+Z111+Z110+Z109+Z108+Z107</f>
        <v>0</v>
      </c>
      <c r="AA106" s="272">
        <f>+AA111+AA110+AA109+AA108+AA107</f>
        <v>0</v>
      </c>
      <c r="AB106" s="272">
        <f>+AB111+AB110+AB109+AB108+AB107</f>
        <v>0</v>
      </c>
      <c r="AC106" s="272">
        <f>+AC111+AC110+AC109+AC108+AC107</f>
        <v>0</v>
      </c>
    </row>
    <row r="107" spans="2:29">
      <c r="B107" s="80">
        <v>4</v>
      </c>
      <c r="D107" s="264" t="s">
        <v>655</v>
      </c>
      <c r="E107" s="265" t="s">
        <v>670</v>
      </c>
      <c r="F107" s="265" t="s">
        <v>602</v>
      </c>
      <c r="G107" s="266">
        <v>1</v>
      </c>
      <c r="H107" s="254">
        <f>SUM(I107:AC107)</f>
        <v>0</v>
      </c>
      <c r="I107" s="271"/>
      <c r="J107" s="271"/>
      <c r="K107" s="271"/>
      <c r="L107" s="271"/>
      <c r="M107" s="271"/>
      <c r="N107" s="271"/>
      <c r="O107" s="271"/>
      <c r="P107" s="271"/>
      <c r="Q107" s="271"/>
      <c r="R107" s="271"/>
      <c r="S107" s="271"/>
      <c r="T107" s="271"/>
      <c r="U107" s="271"/>
      <c r="V107" s="271"/>
      <c r="W107" s="271"/>
      <c r="X107" s="271"/>
      <c r="Y107" s="271"/>
      <c r="Z107" s="271"/>
      <c r="AA107" s="271"/>
      <c r="AB107" s="271"/>
      <c r="AC107" s="271"/>
    </row>
    <row r="108" spans="2:29">
      <c r="B108" s="80">
        <v>4</v>
      </c>
      <c r="D108" s="264" t="s">
        <v>671</v>
      </c>
      <c r="E108" s="265" t="s">
        <v>670</v>
      </c>
      <c r="F108" s="265" t="s">
        <v>602</v>
      </c>
      <c r="G108" s="266">
        <v>1</v>
      </c>
      <c r="H108" s="254">
        <f>SUM(I108:AC108)</f>
        <v>0</v>
      </c>
      <c r="I108" s="271"/>
      <c r="J108" s="271"/>
      <c r="K108" s="271"/>
      <c r="L108" s="271"/>
      <c r="M108" s="271"/>
      <c r="N108" s="271"/>
      <c r="O108" s="271"/>
      <c r="P108" s="271"/>
      <c r="Q108" s="271"/>
      <c r="R108" s="271"/>
      <c r="S108" s="271"/>
      <c r="T108" s="271"/>
      <c r="U108" s="271"/>
      <c r="V108" s="271"/>
      <c r="W108" s="271"/>
      <c r="X108" s="271"/>
      <c r="Y108" s="271"/>
      <c r="Z108" s="271"/>
      <c r="AA108" s="271"/>
      <c r="AB108" s="271"/>
      <c r="AC108" s="271"/>
    </row>
    <row r="109" spans="2:29">
      <c r="B109" s="80">
        <v>4</v>
      </c>
      <c r="D109" s="264" t="s">
        <v>672</v>
      </c>
      <c r="E109" s="265" t="s">
        <v>670</v>
      </c>
      <c r="F109" s="265" t="s">
        <v>602</v>
      </c>
      <c r="G109" s="266">
        <v>1</v>
      </c>
      <c r="H109" s="254">
        <f>SUM(I109:AC109)</f>
        <v>0</v>
      </c>
      <c r="I109" s="271"/>
      <c r="J109" s="271"/>
      <c r="K109" s="271"/>
      <c r="L109" s="271"/>
      <c r="M109" s="271"/>
      <c r="N109" s="271"/>
      <c r="O109" s="271"/>
      <c r="P109" s="271"/>
      <c r="Q109" s="271"/>
      <c r="R109" s="271"/>
      <c r="S109" s="271"/>
      <c r="T109" s="271"/>
      <c r="U109" s="271"/>
      <c r="V109" s="271"/>
      <c r="W109" s="271"/>
      <c r="X109" s="271"/>
      <c r="Y109" s="271"/>
      <c r="Z109" s="271"/>
      <c r="AA109" s="271"/>
      <c r="AB109" s="271"/>
      <c r="AC109" s="271"/>
    </row>
    <row r="110" spans="2:29">
      <c r="B110" s="80">
        <v>4</v>
      </c>
      <c r="D110" s="264" t="s">
        <v>659</v>
      </c>
      <c r="E110" s="265" t="s">
        <v>670</v>
      </c>
      <c r="F110" s="265" t="s">
        <v>602</v>
      </c>
      <c r="G110" s="266">
        <v>1</v>
      </c>
      <c r="H110" s="254">
        <f>SUM(I110:AC110)</f>
        <v>0</v>
      </c>
      <c r="I110" s="271"/>
      <c r="J110" s="271"/>
      <c r="K110" s="271"/>
      <c r="L110" s="271"/>
      <c r="M110" s="271"/>
      <c r="N110" s="271"/>
      <c r="O110" s="271"/>
      <c r="P110" s="271"/>
      <c r="Q110" s="271"/>
      <c r="R110" s="271"/>
      <c r="S110" s="271"/>
      <c r="T110" s="271"/>
      <c r="U110" s="271"/>
      <c r="V110" s="271"/>
      <c r="W110" s="271"/>
      <c r="X110" s="271"/>
      <c r="Y110" s="271"/>
      <c r="Z110" s="271"/>
      <c r="AA110" s="271"/>
      <c r="AB110" s="271"/>
      <c r="AC110" s="271"/>
    </row>
    <row r="111" spans="2:29">
      <c r="B111" s="80">
        <v>4</v>
      </c>
      <c r="D111" s="264" t="s">
        <v>673</v>
      </c>
      <c r="E111" s="265" t="s">
        <v>670</v>
      </c>
      <c r="F111" s="265" t="s">
        <v>602</v>
      </c>
      <c r="G111" s="266">
        <v>1</v>
      </c>
      <c r="H111" s="254">
        <f>SUM(I111:AC111)</f>
        <v>0</v>
      </c>
      <c r="I111" s="271"/>
      <c r="J111" s="271"/>
      <c r="K111" s="271"/>
      <c r="L111" s="271"/>
      <c r="M111" s="271"/>
      <c r="N111" s="271"/>
      <c r="O111" s="271"/>
      <c r="P111" s="271"/>
      <c r="Q111" s="271"/>
      <c r="R111" s="271"/>
      <c r="S111" s="271"/>
      <c r="T111" s="271"/>
      <c r="U111" s="271"/>
      <c r="V111" s="271"/>
      <c r="W111" s="271"/>
      <c r="X111" s="271"/>
      <c r="Y111" s="271"/>
      <c r="Z111" s="271"/>
      <c r="AA111" s="271"/>
      <c r="AB111" s="271"/>
      <c r="AC111" s="271"/>
    </row>
    <row r="112" spans="2:29">
      <c r="B112" s="80">
        <v>1</v>
      </c>
      <c r="D112" s="255" t="s">
        <v>664</v>
      </c>
      <c r="E112" s="256"/>
      <c r="F112" s="256" t="s">
        <v>602</v>
      </c>
      <c r="G112" s="257">
        <v>1</v>
      </c>
      <c r="H112" s="251">
        <f>SUM(I112:AC112)</f>
        <v>0</v>
      </c>
      <c r="I112" s="274">
        <f>I97+I98</f>
        <v>0</v>
      </c>
      <c r="J112" s="274">
        <f>J97+J98</f>
        <v>0</v>
      </c>
      <c r="K112" s="274">
        <f>K97+K98</f>
        <v>0</v>
      </c>
      <c r="L112" s="274">
        <f>L97+L98</f>
        <v>0</v>
      </c>
      <c r="M112" s="274">
        <f>M97+M98</f>
        <v>0</v>
      </c>
      <c r="N112" s="274">
        <f>N97+N98</f>
        <v>0</v>
      </c>
      <c r="O112" s="274">
        <f>O97+O98</f>
        <v>0</v>
      </c>
      <c r="P112" s="274">
        <f>P97+P98</f>
        <v>0</v>
      </c>
      <c r="Q112" s="274">
        <f>Q97+Q98</f>
        <v>0</v>
      </c>
      <c r="R112" s="274">
        <f>R97+R98</f>
        <v>0</v>
      </c>
      <c r="S112" s="274">
        <f>S97+S98</f>
        <v>0</v>
      </c>
      <c r="T112" s="274">
        <f>T97+T98</f>
        <v>0</v>
      </c>
      <c r="U112" s="274">
        <f>U97+U98</f>
        <v>0</v>
      </c>
      <c r="V112" s="274">
        <f>V97+V98</f>
        <v>0</v>
      </c>
      <c r="W112" s="274">
        <f>W97+W98</f>
        <v>0</v>
      </c>
      <c r="X112" s="274">
        <f>X97+X98</f>
        <v>0</v>
      </c>
      <c r="Y112" s="274">
        <f>Y97+Y98</f>
        <v>0</v>
      </c>
      <c r="Z112" s="274">
        <f>Z97+Z98</f>
        <v>0</v>
      </c>
      <c r="AA112" s="274">
        <f>AA97+AA98</f>
        <v>0</v>
      </c>
      <c r="AB112" s="274">
        <f>AB97+AB98</f>
        <v>0</v>
      </c>
      <c r="AC112" s="274">
        <f>AC97+AC98</f>
        <v>0</v>
      </c>
    </row>
    <row r="113" spans="2:29">
      <c r="B113" s="80">
        <v>2</v>
      </c>
      <c r="D113" s="258" t="s">
        <v>665</v>
      </c>
      <c r="E113" s="259"/>
      <c r="F113" s="259" t="s">
        <v>602</v>
      </c>
      <c r="G113" s="260">
        <v>1</v>
      </c>
      <c r="H113" s="252">
        <f>SUM(I113:AC113)+SUM(J125:AC125)</f>
        <v>0</v>
      </c>
      <c r="I113" s="272">
        <f>+I123+I122+I121+I120+I119+I118+I117+I116+I115+I114</f>
        <v>0</v>
      </c>
      <c r="J113" s="272">
        <f>+J123+J122+J121+J120+J119+J118+J117+J116+J115+J114</f>
        <v>0</v>
      </c>
      <c r="K113" s="272">
        <f>+K123+K122+K121+K120+K119+K118+K117+K116+K115+K114</f>
        <v>0</v>
      </c>
      <c r="L113" s="272">
        <f>+L123+L122+L121+L120+L119+L118+L117+L116+L115+L114</f>
        <v>0</v>
      </c>
      <c r="M113" s="272">
        <f>+M123+M122+M121+M120+M119+M118+M117+M116+M115+M114</f>
        <v>0</v>
      </c>
      <c r="N113" s="272">
        <f>+N123+N122+N121+N120+N119+N118+N117+N116+N115+N114</f>
        <v>0</v>
      </c>
      <c r="O113" s="272">
        <f>+O123+O122+O121+O120+O119+O118+O117+O116+O115+O114</f>
        <v>0</v>
      </c>
      <c r="P113" s="272">
        <f>+P123+P122+P121+P120+P119+P118+P117+P116+P115+P114</f>
        <v>0</v>
      </c>
      <c r="Q113" s="272">
        <f>+Q123+Q122+Q121+Q120+Q119+Q118+Q117+Q116+Q115+Q114</f>
        <v>0</v>
      </c>
      <c r="R113" s="272">
        <f>+R123+R122+R121+R120+R119+R118+R117+R116+R115+R114</f>
        <v>0</v>
      </c>
      <c r="S113" s="272">
        <f>+S123+S122+S121+S120+S119+S118+S117+S116+S115+S114</f>
        <v>0</v>
      </c>
      <c r="T113" s="272">
        <f>+T123+T122+T121+T120+T119+T118+T117+T116+T115+T114</f>
        <v>0</v>
      </c>
      <c r="U113" s="272">
        <f>+U123+U122+U121+U120+U119+U118+U117+U116+U115+U114</f>
        <v>0</v>
      </c>
      <c r="V113" s="272">
        <f>+V123+V122+V121+V120+V119+V118+V117+V116+V115+V114</f>
        <v>0</v>
      </c>
      <c r="W113" s="272">
        <f>+W123+W122+W121+W120+W119+W118+W117+W116+W115+W114</f>
        <v>0</v>
      </c>
      <c r="X113" s="272">
        <f>+X123+X122+X121+X120+X119+X118+X117+X116+X115+X114</f>
        <v>0</v>
      </c>
      <c r="Y113" s="272">
        <f>+Y123+Y122+Y121+Y120+Y119+Y118+Y117+Y116+Y115+Y114</f>
        <v>0</v>
      </c>
      <c r="Z113" s="272">
        <f>+Z123+Z122+Z121+Z120+Z119+Z118+Z117+Z116+Z115+Z114</f>
        <v>0</v>
      </c>
      <c r="AA113" s="272">
        <f>+AA123+AA122+AA121+AA120+AA119+AA118+AA117+AA116+AA115+AA114</f>
        <v>0</v>
      </c>
      <c r="AB113" s="272">
        <f>+AB123+AB122+AB121+AB120+AB119+AB118+AB117+AB116+AB115+AB114</f>
        <v>0</v>
      </c>
      <c r="AC113" s="272">
        <f>+AC123+AC122+AC121+AC120+AC119+AC118+AC117+AC116+AC115+AC114</f>
        <v>0</v>
      </c>
    </row>
    <row r="114" spans="2:29">
      <c r="B114" s="80">
        <v>4</v>
      </c>
      <c r="D114" s="264" t="s">
        <v>674</v>
      </c>
      <c r="E114" s="265" t="s">
        <v>670</v>
      </c>
      <c r="F114" s="265" t="s">
        <v>602</v>
      </c>
      <c r="G114" s="266">
        <v>1</v>
      </c>
      <c r="H114" s="254">
        <f>SUM(I114:AC114)</f>
        <v>0</v>
      </c>
      <c r="I114" s="271"/>
      <c r="J114" s="271"/>
      <c r="K114" s="271"/>
      <c r="L114" s="271"/>
      <c r="M114" s="271"/>
      <c r="N114" s="271"/>
      <c r="O114" s="271"/>
      <c r="P114" s="271"/>
      <c r="Q114" s="271"/>
      <c r="R114" s="271"/>
      <c r="S114" s="271"/>
      <c r="T114" s="271"/>
      <c r="U114" s="271"/>
      <c r="V114" s="271"/>
      <c r="W114" s="271"/>
      <c r="X114" s="271"/>
      <c r="Y114" s="271"/>
      <c r="Z114" s="271"/>
      <c r="AA114" s="271"/>
      <c r="AB114" s="271"/>
      <c r="AC114" s="271"/>
    </row>
    <row r="115" spans="2:29">
      <c r="B115" s="80">
        <v>4</v>
      </c>
      <c r="D115" s="264" t="s">
        <v>675</v>
      </c>
      <c r="E115" s="265" t="s">
        <v>670</v>
      </c>
      <c r="F115" s="265" t="s">
        <v>602</v>
      </c>
      <c r="G115" s="266">
        <v>1</v>
      </c>
      <c r="H115" s="254">
        <f>SUM(I115:AC115)</f>
        <v>0</v>
      </c>
      <c r="I115" s="271"/>
      <c r="J115" s="271"/>
      <c r="K115" s="271"/>
      <c r="L115" s="271"/>
      <c r="M115" s="271"/>
      <c r="N115" s="271"/>
      <c r="O115" s="271"/>
      <c r="P115" s="271"/>
      <c r="Q115" s="271"/>
      <c r="R115" s="271"/>
      <c r="S115" s="271"/>
      <c r="T115" s="271"/>
      <c r="U115" s="271"/>
      <c r="V115" s="271"/>
      <c r="W115" s="271"/>
      <c r="X115" s="271"/>
      <c r="Y115" s="271"/>
      <c r="Z115" s="271"/>
      <c r="AA115" s="271"/>
      <c r="AB115" s="271"/>
      <c r="AC115" s="271"/>
    </row>
    <row r="116" spans="2:29">
      <c r="B116" s="80">
        <v>4</v>
      </c>
      <c r="D116" s="264" t="s">
        <v>676</v>
      </c>
      <c r="E116" s="265" t="s">
        <v>670</v>
      </c>
      <c r="F116" s="265" t="s">
        <v>602</v>
      </c>
      <c r="G116" s="266">
        <v>1</v>
      </c>
      <c r="H116" s="254">
        <f>SUM(I116:AC116)</f>
        <v>0</v>
      </c>
      <c r="I116" s="271"/>
      <c r="J116" s="271"/>
      <c r="K116" s="271"/>
      <c r="L116" s="271"/>
      <c r="M116" s="271"/>
      <c r="N116" s="271"/>
      <c r="O116" s="271"/>
      <c r="P116" s="271"/>
      <c r="Q116" s="271"/>
      <c r="R116" s="271"/>
      <c r="S116" s="271"/>
      <c r="T116" s="271"/>
      <c r="U116" s="271"/>
      <c r="V116" s="271"/>
      <c r="W116" s="271"/>
      <c r="X116" s="271"/>
      <c r="Y116" s="271"/>
      <c r="Z116" s="271"/>
      <c r="AA116" s="271"/>
      <c r="AB116" s="271"/>
      <c r="AC116" s="271"/>
    </row>
    <row r="117" spans="2:29">
      <c r="B117" s="80">
        <v>4</v>
      </c>
      <c r="D117" s="264" t="s">
        <v>677</v>
      </c>
      <c r="E117" s="265" t="s">
        <v>670</v>
      </c>
      <c r="F117" s="265" t="s">
        <v>602</v>
      </c>
      <c r="G117" s="266">
        <v>1</v>
      </c>
      <c r="H117" s="254">
        <f>SUM(I117:AC117)</f>
        <v>0</v>
      </c>
      <c r="I117" s="271"/>
      <c r="J117" s="271"/>
      <c r="K117" s="271"/>
      <c r="L117" s="271"/>
      <c r="M117" s="271"/>
      <c r="N117" s="271"/>
      <c r="O117" s="271"/>
      <c r="P117" s="271"/>
      <c r="Q117" s="271"/>
      <c r="R117" s="271"/>
      <c r="S117" s="271"/>
      <c r="T117" s="271"/>
      <c r="U117" s="271"/>
      <c r="V117" s="271"/>
      <c r="W117" s="271"/>
      <c r="X117" s="271"/>
      <c r="Y117" s="271"/>
      <c r="Z117" s="271"/>
      <c r="AA117" s="271"/>
      <c r="AB117" s="271"/>
      <c r="AC117" s="271"/>
    </row>
    <row r="118" spans="2:29">
      <c r="B118" s="80">
        <v>4</v>
      </c>
      <c r="D118" s="264" t="s">
        <v>678</v>
      </c>
      <c r="E118" s="265" t="s">
        <v>670</v>
      </c>
      <c r="F118" s="265" t="s">
        <v>602</v>
      </c>
      <c r="G118" s="266">
        <v>1</v>
      </c>
      <c r="H118" s="254">
        <f>SUM(I118:AC118)</f>
        <v>0</v>
      </c>
      <c r="I118" s="271"/>
      <c r="J118" s="271"/>
      <c r="K118" s="271"/>
      <c r="L118" s="271"/>
      <c r="M118" s="271"/>
      <c r="N118" s="271"/>
      <c r="O118" s="271"/>
      <c r="P118" s="271"/>
      <c r="Q118" s="271"/>
      <c r="R118" s="271"/>
      <c r="S118" s="271"/>
      <c r="T118" s="271"/>
      <c r="U118" s="271"/>
      <c r="V118" s="271"/>
      <c r="W118" s="271"/>
      <c r="X118" s="271"/>
      <c r="Y118" s="271"/>
      <c r="Z118" s="271"/>
      <c r="AA118" s="271"/>
      <c r="AB118" s="271"/>
      <c r="AC118" s="271"/>
    </row>
    <row r="119" spans="2:29">
      <c r="B119" s="80">
        <v>4</v>
      </c>
      <c r="D119" s="264" t="s">
        <v>679</v>
      </c>
      <c r="E119" s="265" t="s">
        <v>670</v>
      </c>
      <c r="F119" s="265" t="s">
        <v>602</v>
      </c>
      <c r="G119" s="266">
        <v>1</v>
      </c>
      <c r="H119" s="254">
        <f>SUM(I119:AC119)</f>
        <v>0</v>
      </c>
      <c r="I119" s="271"/>
      <c r="J119" s="271"/>
      <c r="K119" s="271"/>
      <c r="L119" s="271"/>
      <c r="M119" s="271"/>
      <c r="N119" s="271"/>
      <c r="O119" s="271"/>
      <c r="P119" s="271"/>
      <c r="Q119" s="271"/>
      <c r="R119" s="271"/>
      <c r="S119" s="271"/>
      <c r="T119" s="271"/>
      <c r="U119" s="271"/>
      <c r="V119" s="271"/>
      <c r="W119" s="271"/>
      <c r="X119" s="271"/>
      <c r="Y119" s="271"/>
      <c r="Z119" s="271"/>
      <c r="AA119" s="271"/>
      <c r="AB119" s="271"/>
      <c r="AC119" s="271"/>
    </row>
    <row r="120" spans="2:29">
      <c r="B120" s="80">
        <v>4</v>
      </c>
      <c r="D120" s="264" t="s">
        <v>680</v>
      </c>
      <c r="E120" s="265" t="s">
        <v>670</v>
      </c>
      <c r="F120" s="265" t="s">
        <v>602</v>
      </c>
      <c r="G120" s="266">
        <v>1</v>
      </c>
      <c r="H120" s="254">
        <f>SUM(I120:AC120)</f>
        <v>0</v>
      </c>
      <c r="I120" s="271"/>
      <c r="J120" s="271"/>
      <c r="K120" s="271"/>
      <c r="L120" s="271"/>
      <c r="M120" s="271"/>
      <c r="N120" s="271"/>
      <c r="O120" s="271"/>
      <c r="P120" s="271"/>
      <c r="Q120" s="271"/>
      <c r="R120" s="271"/>
      <c r="S120" s="271"/>
      <c r="T120" s="271"/>
      <c r="U120" s="271"/>
      <c r="V120" s="271"/>
      <c r="W120" s="271"/>
      <c r="X120" s="271"/>
      <c r="Y120" s="271"/>
      <c r="Z120" s="271"/>
      <c r="AA120" s="271"/>
      <c r="AB120" s="271"/>
      <c r="AC120" s="271"/>
    </row>
    <row r="121" spans="2:29">
      <c r="B121" s="80">
        <v>4</v>
      </c>
      <c r="D121" s="264" t="s">
        <v>681</v>
      </c>
      <c r="E121" s="265" t="s">
        <v>670</v>
      </c>
      <c r="F121" s="265" t="s">
        <v>602</v>
      </c>
      <c r="G121" s="266">
        <v>1</v>
      </c>
      <c r="H121" s="254">
        <f>SUM(I121:AC121)</f>
        <v>0</v>
      </c>
      <c r="I121" s="271"/>
      <c r="J121" s="271"/>
      <c r="K121" s="271"/>
      <c r="L121" s="271"/>
      <c r="M121" s="271"/>
      <c r="N121" s="271"/>
      <c r="O121" s="271"/>
      <c r="P121" s="271"/>
      <c r="Q121" s="271"/>
      <c r="R121" s="271"/>
      <c r="S121" s="271"/>
      <c r="T121" s="271"/>
      <c r="U121" s="271"/>
      <c r="V121" s="271"/>
      <c r="W121" s="271"/>
      <c r="X121" s="271"/>
      <c r="Y121" s="271"/>
      <c r="Z121" s="271"/>
      <c r="AA121" s="271"/>
      <c r="AB121" s="271"/>
      <c r="AC121" s="271"/>
    </row>
    <row r="122" spans="2:29">
      <c r="B122" s="80">
        <v>4</v>
      </c>
      <c r="D122" s="264" t="s">
        <v>682</v>
      </c>
      <c r="E122" s="265" t="s">
        <v>670</v>
      </c>
      <c r="F122" s="265" t="s">
        <v>602</v>
      </c>
      <c r="G122" s="266">
        <v>1</v>
      </c>
      <c r="H122" s="277">
        <f>SUM(I122:AC122)+SUM(J125:AC125)</f>
        <v>0</v>
      </c>
      <c r="I122" s="278"/>
      <c r="J122" s="278"/>
      <c r="K122" s="278"/>
      <c r="L122" s="278"/>
      <c r="M122" s="278"/>
      <c r="N122" s="278"/>
      <c r="O122" s="278"/>
      <c r="P122" s="278"/>
      <c r="Q122" s="278"/>
      <c r="R122" s="278"/>
      <c r="S122" s="278"/>
      <c r="T122" s="278"/>
      <c r="U122" s="278"/>
      <c r="V122" s="278"/>
      <c r="W122" s="278"/>
      <c r="X122" s="278"/>
      <c r="Y122" s="278"/>
      <c r="Z122" s="278"/>
      <c r="AA122" s="278"/>
      <c r="AB122" s="278"/>
      <c r="AC122" s="278"/>
    </row>
    <row r="123" spans="2:29">
      <c r="B123" s="80">
        <v>4</v>
      </c>
      <c r="D123" s="264" t="s">
        <v>683</v>
      </c>
      <c r="E123" s="265" t="s">
        <v>670</v>
      </c>
      <c r="F123" s="265" t="s">
        <v>602</v>
      </c>
      <c r="G123" s="266">
        <v>1</v>
      </c>
      <c r="H123" s="254">
        <f>SUM(I123:AC123)</f>
        <v>0</v>
      </c>
      <c r="I123" s="271"/>
      <c r="J123" s="271"/>
      <c r="K123" s="271"/>
      <c r="L123" s="271"/>
      <c r="M123" s="271"/>
      <c r="N123" s="271"/>
      <c r="O123" s="271"/>
      <c r="P123" s="271"/>
      <c r="Q123" s="271"/>
      <c r="R123" s="271"/>
      <c r="S123" s="271"/>
      <c r="T123" s="271"/>
      <c r="U123" s="271"/>
      <c r="V123" s="271"/>
      <c r="W123" s="271"/>
      <c r="X123" s="271"/>
      <c r="Y123" s="271"/>
      <c r="Z123" s="271"/>
      <c r="AA123" s="271"/>
      <c r="AB123" s="271"/>
      <c r="AC123" s="271"/>
    </row>
    <row r="124" spans="2:29">
      <c r="B124" s="80">
        <v>1</v>
      </c>
      <c r="D124" s="255" t="s">
        <v>666</v>
      </c>
      <c r="E124" s="256"/>
      <c r="F124" s="256" t="s">
        <v>602</v>
      </c>
      <c r="G124" s="257">
        <v>1</v>
      </c>
      <c r="H124" s="251">
        <f>SUM(I124:AC124)+SUM(J125:AC125)</f>
        <v>0</v>
      </c>
      <c r="I124" s="274">
        <f>+I112+I113</f>
        <v>0</v>
      </c>
      <c r="J124" s="274">
        <f>+J112+J113</f>
        <v>0</v>
      </c>
      <c r="K124" s="274">
        <f>+K112+K113</f>
        <v>0</v>
      </c>
      <c r="L124" s="274">
        <f>+L112+L113</f>
        <v>0</v>
      </c>
      <c r="M124" s="274">
        <f>+M112+M113</f>
        <v>0</v>
      </c>
      <c r="N124" s="274">
        <f>+N112+N113</f>
        <v>0</v>
      </c>
      <c r="O124" s="274">
        <f>+O112+O113</f>
        <v>0</v>
      </c>
      <c r="P124" s="274">
        <f>+P112+P113</f>
        <v>0</v>
      </c>
      <c r="Q124" s="274">
        <f>+Q112+Q113</f>
        <v>0</v>
      </c>
      <c r="R124" s="274">
        <f>+R112+R113</f>
        <v>0</v>
      </c>
      <c r="S124" s="274">
        <f>+S112+S113</f>
        <v>0</v>
      </c>
      <c r="T124" s="274">
        <f>+T112+T113</f>
        <v>0</v>
      </c>
      <c r="U124" s="274">
        <f>+U112+U113</f>
        <v>0</v>
      </c>
      <c r="V124" s="274">
        <f>+V112+V113</f>
        <v>0</v>
      </c>
      <c r="W124" s="274">
        <f>+W112+W113</f>
        <v>0</v>
      </c>
      <c r="X124" s="274">
        <f>+X112+X113</f>
        <v>0</v>
      </c>
      <c r="Y124" s="274">
        <f>+Y112+Y113</f>
        <v>0</v>
      </c>
      <c r="Z124" s="274">
        <f>+Z112+Z113</f>
        <v>0</v>
      </c>
      <c r="AA124" s="274">
        <f>+AA112+AA113</f>
        <v>0</v>
      </c>
      <c r="AB124" s="274">
        <f>+AB112+AB113</f>
        <v>0</v>
      </c>
      <c r="AC124" s="274">
        <f>+AC112+AC113</f>
        <v>0</v>
      </c>
    </row>
    <row r="125" spans="2:29">
      <c r="B125" s="80">
        <v>2</v>
      </c>
      <c r="D125" s="258" t="s">
        <v>684</v>
      </c>
      <c r="E125" s="259" t="s">
        <v>670</v>
      </c>
      <c r="F125" s="259" t="s">
        <v>685</v>
      </c>
      <c r="G125" s="260">
        <v>1</v>
      </c>
      <c r="H125" s="252">
        <f>I125</f>
        <v>0</v>
      </c>
      <c r="I125" s="270"/>
      <c r="J125" s="278"/>
      <c r="K125" s="278"/>
      <c r="L125" s="278"/>
      <c r="M125" s="278"/>
      <c r="N125" s="278"/>
      <c r="O125" s="278"/>
      <c r="P125" s="278"/>
      <c r="Q125" s="278"/>
      <c r="R125" s="278"/>
      <c r="S125" s="278"/>
      <c r="T125" s="278"/>
      <c r="U125" s="278"/>
      <c r="V125" s="278"/>
      <c r="W125" s="278"/>
      <c r="X125" s="278"/>
      <c r="Y125" s="278"/>
      <c r="Z125" s="278"/>
      <c r="AA125" s="278"/>
      <c r="AB125" s="278"/>
      <c r="AC125" s="278"/>
    </row>
    <row r="126" spans="2:29">
      <c r="B126" s="80">
        <v>1</v>
      </c>
      <c r="D126" s="255" t="s">
        <v>667</v>
      </c>
      <c r="E126" s="256"/>
      <c r="F126" s="256" t="s">
        <v>602</v>
      </c>
      <c r="G126" s="257">
        <v>1</v>
      </c>
      <c r="H126" s="251">
        <f>SUM(I126:AC126)</f>
        <v>0</v>
      </c>
      <c r="I126" s="274">
        <f>I124+I125</f>
        <v>0</v>
      </c>
      <c r="J126" s="274">
        <f>J124+J125</f>
        <v>0</v>
      </c>
      <c r="K126" s="274">
        <f>K124+K125</f>
        <v>0</v>
      </c>
      <c r="L126" s="274">
        <f>L124+L125</f>
        <v>0</v>
      </c>
      <c r="M126" s="274">
        <f>M124+M125</f>
        <v>0</v>
      </c>
      <c r="N126" s="274">
        <f>N124+N125</f>
        <v>0</v>
      </c>
      <c r="O126" s="274">
        <f>O124+O125</f>
        <v>0</v>
      </c>
      <c r="P126" s="274">
        <f>P124+P125</f>
        <v>0</v>
      </c>
      <c r="Q126" s="274">
        <f>Q124+Q125</f>
        <v>0</v>
      </c>
      <c r="R126" s="274">
        <f>R124+R125</f>
        <v>0</v>
      </c>
      <c r="S126" s="274">
        <f>S124+S125</f>
        <v>0</v>
      </c>
      <c r="T126" s="274">
        <f>T124+T125</f>
        <v>0</v>
      </c>
      <c r="U126" s="274">
        <f>U124+U125</f>
        <v>0</v>
      </c>
      <c r="V126" s="274">
        <f>V124+V125</f>
        <v>0</v>
      </c>
      <c r="W126" s="274">
        <f>W124+W125</f>
        <v>0</v>
      </c>
      <c r="X126" s="274">
        <f>X124+X125</f>
        <v>0</v>
      </c>
      <c r="Y126" s="274">
        <f>Y124+Y125</f>
        <v>0</v>
      </c>
      <c r="Z126" s="274">
        <f>Z124+Z125</f>
        <v>0</v>
      </c>
      <c r="AA126" s="274">
        <f>AA124+AA125</f>
        <v>0</v>
      </c>
      <c r="AB126" s="274">
        <f>AB124+AB125</f>
        <v>0</v>
      </c>
      <c r="AC126" s="274">
        <f>AC124+AC125</f>
        <v>0</v>
      </c>
    </row>
    <row r="127" spans="2:29">
      <c r="B127" s="80">
        <v>1</v>
      </c>
      <c r="D127" s="255" t="s">
        <v>668</v>
      </c>
      <c r="E127" s="256"/>
      <c r="F127" s="256" t="s">
        <v>602</v>
      </c>
      <c r="G127" s="257">
        <v>1</v>
      </c>
      <c r="H127" s="251">
        <f>SUM(I127:AC127)</f>
        <v>0</v>
      </c>
      <c r="I127" s="274">
        <f>I126*0.1</f>
        <v>0</v>
      </c>
      <c r="J127" s="274">
        <f>J126*0.1</f>
        <v>0</v>
      </c>
      <c r="K127" s="274">
        <f>K126*0.1</f>
        <v>0</v>
      </c>
      <c r="L127" s="274">
        <f>L126*0.1</f>
        <v>0</v>
      </c>
      <c r="M127" s="274">
        <f>M126*0.1</f>
        <v>0</v>
      </c>
      <c r="N127" s="274">
        <f>N126*0.1</f>
        <v>0</v>
      </c>
      <c r="O127" s="274">
        <f>O126*0.1</f>
        <v>0</v>
      </c>
      <c r="P127" s="274">
        <f>P126*0.1</f>
        <v>0</v>
      </c>
      <c r="Q127" s="274">
        <f>Q126*0.1</f>
        <v>0</v>
      </c>
      <c r="R127" s="274">
        <f>R126*0.1</f>
        <v>0</v>
      </c>
      <c r="S127" s="274">
        <f>S126*0.1</f>
        <v>0</v>
      </c>
      <c r="T127" s="274">
        <f>T126*0.1</f>
        <v>0</v>
      </c>
      <c r="U127" s="274">
        <f>U126*0.1</f>
        <v>0</v>
      </c>
      <c r="V127" s="274">
        <f>V126*0.1</f>
        <v>0</v>
      </c>
      <c r="W127" s="274">
        <f>W126*0.1</f>
        <v>0</v>
      </c>
      <c r="X127" s="274">
        <f>X126*0.1</f>
        <v>0</v>
      </c>
      <c r="Y127" s="274">
        <f>Y126*0.1</f>
        <v>0</v>
      </c>
      <c r="Z127" s="274">
        <f>Z126*0.1</f>
        <v>0</v>
      </c>
      <c r="AA127" s="274">
        <f>AA126*0.1</f>
        <v>0</v>
      </c>
      <c r="AB127" s="274">
        <f>AB126*0.1</f>
        <v>0</v>
      </c>
      <c r="AC127" s="274">
        <f>AC126*0.1</f>
        <v>0</v>
      </c>
    </row>
    <row r="128" spans="2:29">
      <c r="B128" s="80">
        <v>1</v>
      </c>
      <c r="D128" s="255" t="s">
        <v>669</v>
      </c>
      <c r="E128" s="256"/>
      <c r="F128" s="256" t="s">
        <v>602</v>
      </c>
      <c r="G128" s="257">
        <v>1</v>
      </c>
      <c r="H128" s="251">
        <f>SUM(I128:AC128)</f>
        <v>0</v>
      </c>
      <c r="I128" s="274">
        <f>I126+I127</f>
        <v>0</v>
      </c>
      <c r="J128" s="274">
        <f>J126+J127</f>
        <v>0</v>
      </c>
      <c r="K128" s="274">
        <f>K126+K127</f>
        <v>0</v>
      </c>
      <c r="L128" s="274">
        <f>L126+L127</f>
        <v>0</v>
      </c>
      <c r="M128" s="274">
        <f>M126+M127</f>
        <v>0</v>
      </c>
      <c r="N128" s="274">
        <f>N126+N127</f>
        <v>0</v>
      </c>
      <c r="O128" s="274">
        <f>O126+O127</f>
        <v>0</v>
      </c>
      <c r="P128" s="274">
        <f>P126+P127</f>
        <v>0</v>
      </c>
      <c r="Q128" s="274">
        <f>Q126+Q127</f>
        <v>0</v>
      </c>
      <c r="R128" s="274">
        <f>R126+R127</f>
        <v>0</v>
      </c>
      <c r="S128" s="274">
        <f>S126+S127</f>
        <v>0</v>
      </c>
      <c r="T128" s="274">
        <f>T126+T127</f>
        <v>0</v>
      </c>
      <c r="U128" s="274">
        <f>U126+U127</f>
        <v>0</v>
      </c>
      <c r="V128" s="274">
        <f>V126+V127</f>
        <v>0</v>
      </c>
      <c r="W128" s="274">
        <f>W126+W127</f>
        <v>0</v>
      </c>
      <c r="X128" s="274">
        <f>X126+X127</f>
        <v>0</v>
      </c>
      <c r="Y128" s="274">
        <f>Y126+Y127</f>
        <v>0</v>
      </c>
      <c r="Z128" s="274">
        <f>Z126+Z127</f>
        <v>0</v>
      </c>
      <c r="AA128" s="274">
        <f>AA126+AA127</f>
        <v>0</v>
      </c>
      <c r="AB128" s="274">
        <f>AB126+AB127</f>
        <v>0</v>
      </c>
      <c r="AC128" s="274">
        <f>AC126+AC127</f>
        <v>0</v>
      </c>
    </row>
    <row r="129" spans="2:29" ht="13.8" thickBot="1">
      <c r="I129" s="130"/>
    </row>
    <row r="130" spans="2:29" ht="13.8" thickTop="1">
      <c r="B130" s="80">
        <v>1</v>
      </c>
      <c r="D130" s="267" t="s">
        <v>686</v>
      </c>
      <c r="G130" s="279" t="s">
        <v>689</v>
      </c>
      <c r="H130" s="280">
        <f>+H126</f>
        <v>0</v>
      </c>
      <c r="I130" s="275">
        <f t="shared" ref="I130:AC130" si="6">+I126</f>
        <v>0</v>
      </c>
      <c r="J130" s="275">
        <f t="shared" si="6"/>
        <v>0</v>
      </c>
      <c r="K130" s="275">
        <f t="shared" si="6"/>
        <v>0</v>
      </c>
      <c r="L130" s="275">
        <f t="shared" si="6"/>
        <v>0</v>
      </c>
      <c r="M130" s="275">
        <f t="shared" si="6"/>
        <v>0</v>
      </c>
      <c r="N130" s="275">
        <f t="shared" si="6"/>
        <v>0</v>
      </c>
      <c r="O130" s="275">
        <f t="shared" si="6"/>
        <v>0</v>
      </c>
      <c r="P130" s="275">
        <f t="shared" si="6"/>
        <v>0</v>
      </c>
      <c r="Q130" s="275">
        <f t="shared" si="6"/>
        <v>0</v>
      </c>
      <c r="R130" s="275">
        <f t="shared" si="6"/>
        <v>0</v>
      </c>
      <c r="S130" s="275">
        <f t="shared" si="6"/>
        <v>0</v>
      </c>
      <c r="T130" s="275">
        <f t="shared" si="6"/>
        <v>0</v>
      </c>
      <c r="U130" s="275">
        <f t="shared" si="6"/>
        <v>0</v>
      </c>
      <c r="V130" s="275">
        <f t="shared" si="6"/>
        <v>0</v>
      </c>
      <c r="W130" s="275">
        <f t="shared" si="6"/>
        <v>0</v>
      </c>
      <c r="X130" s="275">
        <f t="shared" si="6"/>
        <v>0</v>
      </c>
      <c r="Y130" s="275">
        <f t="shared" si="6"/>
        <v>0</v>
      </c>
      <c r="Z130" s="275">
        <f t="shared" si="6"/>
        <v>0</v>
      </c>
      <c r="AA130" s="275">
        <f t="shared" si="6"/>
        <v>0</v>
      </c>
      <c r="AB130" s="275">
        <f t="shared" si="6"/>
        <v>0</v>
      </c>
      <c r="AC130" s="275">
        <f t="shared" si="6"/>
        <v>0</v>
      </c>
    </row>
    <row r="131" spans="2:29">
      <c r="B131" s="80">
        <v>1</v>
      </c>
      <c r="D131" s="268" t="s">
        <v>687</v>
      </c>
      <c r="H131" s="274">
        <f>+H127</f>
        <v>0</v>
      </c>
      <c r="I131" s="274">
        <f t="shared" ref="I131:AC131" si="7">+I127</f>
        <v>0</v>
      </c>
      <c r="J131" s="274">
        <f t="shared" si="7"/>
        <v>0</v>
      </c>
      <c r="K131" s="274">
        <f t="shared" si="7"/>
        <v>0</v>
      </c>
      <c r="L131" s="274">
        <f t="shared" si="7"/>
        <v>0</v>
      </c>
      <c r="M131" s="274">
        <f t="shared" si="7"/>
        <v>0</v>
      </c>
      <c r="N131" s="274">
        <f t="shared" si="7"/>
        <v>0</v>
      </c>
      <c r="O131" s="274">
        <f t="shared" si="7"/>
        <v>0</v>
      </c>
      <c r="P131" s="274">
        <f t="shared" si="7"/>
        <v>0</v>
      </c>
      <c r="Q131" s="274">
        <f t="shared" si="7"/>
        <v>0</v>
      </c>
      <c r="R131" s="274">
        <f t="shared" si="7"/>
        <v>0</v>
      </c>
      <c r="S131" s="274">
        <f t="shared" si="7"/>
        <v>0</v>
      </c>
      <c r="T131" s="274">
        <f t="shared" si="7"/>
        <v>0</v>
      </c>
      <c r="U131" s="274">
        <f t="shared" si="7"/>
        <v>0</v>
      </c>
      <c r="V131" s="274">
        <f t="shared" si="7"/>
        <v>0</v>
      </c>
      <c r="W131" s="274">
        <f t="shared" si="7"/>
        <v>0</v>
      </c>
      <c r="X131" s="274">
        <f t="shared" si="7"/>
        <v>0</v>
      </c>
      <c r="Y131" s="274">
        <f t="shared" si="7"/>
        <v>0</v>
      </c>
      <c r="Z131" s="274">
        <f t="shared" si="7"/>
        <v>0</v>
      </c>
      <c r="AA131" s="274">
        <f t="shared" si="7"/>
        <v>0</v>
      </c>
      <c r="AB131" s="274">
        <f t="shared" si="7"/>
        <v>0</v>
      </c>
      <c r="AC131" s="274">
        <f t="shared" si="7"/>
        <v>0</v>
      </c>
    </row>
    <row r="132" spans="2:29" ht="13.8" thickBot="1">
      <c r="B132" s="80">
        <v>1</v>
      </c>
      <c r="D132" s="269" t="s">
        <v>688</v>
      </c>
      <c r="H132" s="276">
        <f>+H128</f>
        <v>0</v>
      </c>
      <c r="I132" s="276">
        <f t="shared" ref="I132:AC132" si="8">+I128</f>
        <v>0</v>
      </c>
      <c r="J132" s="276">
        <f t="shared" si="8"/>
        <v>0</v>
      </c>
      <c r="K132" s="276">
        <f t="shared" si="8"/>
        <v>0</v>
      </c>
      <c r="L132" s="276">
        <f t="shared" si="8"/>
        <v>0</v>
      </c>
      <c r="M132" s="276">
        <f t="shared" si="8"/>
        <v>0</v>
      </c>
      <c r="N132" s="276">
        <f t="shared" si="8"/>
        <v>0</v>
      </c>
      <c r="O132" s="276">
        <f t="shared" si="8"/>
        <v>0</v>
      </c>
      <c r="P132" s="276">
        <f t="shared" si="8"/>
        <v>0</v>
      </c>
      <c r="Q132" s="276">
        <f t="shared" si="8"/>
        <v>0</v>
      </c>
      <c r="R132" s="276">
        <f t="shared" si="8"/>
        <v>0</v>
      </c>
      <c r="S132" s="276">
        <f t="shared" si="8"/>
        <v>0</v>
      </c>
      <c r="T132" s="276">
        <f t="shared" si="8"/>
        <v>0</v>
      </c>
      <c r="U132" s="276">
        <f t="shared" si="8"/>
        <v>0</v>
      </c>
      <c r="V132" s="276">
        <f t="shared" si="8"/>
        <v>0</v>
      </c>
      <c r="W132" s="276">
        <f t="shared" si="8"/>
        <v>0</v>
      </c>
      <c r="X132" s="276">
        <f t="shared" si="8"/>
        <v>0</v>
      </c>
      <c r="Y132" s="276">
        <f t="shared" si="8"/>
        <v>0</v>
      </c>
      <c r="Z132" s="276">
        <f t="shared" si="8"/>
        <v>0</v>
      </c>
      <c r="AA132" s="276">
        <f t="shared" si="8"/>
        <v>0</v>
      </c>
      <c r="AB132" s="276">
        <f t="shared" si="8"/>
        <v>0</v>
      </c>
      <c r="AC132" s="276">
        <f t="shared" si="8"/>
        <v>0</v>
      </c>
    </row>
    <row r="133" spans="2:29" ht="13.8" thickTop="1"/>
  </sheetData>
  <sheetProtection algorithmName="SHA-512" hashValue="9nFGIkIzsZY0UIHGQJ6qunA/3VjUoxpeSruOn6BLSucyml/EK6tkjGyF/emhibocyZr04p+jCb11nXOvGCKUcg==" saltValue="H0IPtnQYtUMAt0/XsdrJXg==" spinCount="100000" sheet="1" objects="1" scenarios="1"/>
  <mergeCells count="13">
    <mergeCell ref="F13:G15"/>
    <mergeCell ref="H13:I13"/>
    <mergeCell ref="F17:H18"/>
    <mergeCell ref="D4:E4"/>
    <mergeCell ref="D6:E6"/>
    <mergeCell ref="D8:E8"/>
    <mergeCell ref="F8:F11"/>
    <mergeCell ref="G8:I8"/>
    <mergeCell ref="D9:E9"/>
    <mergeCell ref="G9:I9"/>
    <mergeCell ref="G10:I10"/>
    <mergeCell ref="D11:E11"/>
    <mergeCell ref="G11:I11"/>
  </mergeCells>
  <phoneticPr fontId="2"/>
  <dataValidations count="5">
    <dataValidation type="decimal" imeMode="off" allowBlank="1" showInputMessage="1" showErrorMessage="1" error="数値を入力してください。" sqref="I18:AC18" xr:uid="{805B36E9-B7DA-4997-90FE-4AD4DA125FF4}">
      <formula1>-9999999999</formula1>
      <formula2>9999999999</formula2>
    </dataValidation>
    <dataValidation type="decimal" imeMode="off" allowBlank="1" showInputMessage="1" showErrorMessage="1" errorTitle="工事費内訳管理システム" error="金額を入力してください。" sqref="H15:AC15" xr:uid="{D9FFD14B-C7A7-4408-A168-F2F8E08C2C57}">
      <formula1>-9999999999</formula1>
      <formula2>9999999999</formula2>
    </dataValidation>
    <dataValidation type="custom" imeMode="halfAlpha" allowBlank="1" showInputMessage="1" showErrorMessage="1" errorTitle="工事費内訳管理システム" error="６桁の許可番号を入力してください。_x000a_" sqref="I4" xr:uid="{99EF9C23-C6F7-4BC3-BBA4-504634054716}">
      <formula1>AND(S3)</formula1>
    </dataValidation>
    <dataValidation type="decimal" imeMode="off" allowBlank="1" showInputMessage="1" showErrorMessage="1" errorTitle="建設工事電子入札処理システム" error="金額を入力してください。" sqref="I21:AC128" xr:uid="{09473CB6-7313-42D6-8EC5-8765FBB73D87}">
      <formula1>-9999999999</formula1>
      <formula2>9999999999</formula2>
    </dataValidation>
    <dataValidation type="decimal" imeMode="off" allowBlank="1" showInputMessage="1" showErrorMessage="1" errorTitle="建設工事電子入札処理システム" error="金額を入力してください。" sqref="H130:AC132" xr:uid="{F1E45BB6-9492-470A-8B01-53BEB23AC604}">
      <formula1>-9999999999</formula1>
      <formula2>9999999999</formula2>
    </dataValidation>
  </dataValidations>
  <pageMargins left="0.78700000000000003" right="0.78700000000000003" top="0.98399999999999999" bottom="0.98399999999999999" header="0.51200000000000001" footer="0.51200000000000001"/>
  <pageSetup paperSize="9" orientation="portrait" horizontalDpi="200" verticalDpi="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303" r:id="rId4" name="許可番号_1_1">
              <controlPr defaultSize="0" autoFill="0" autoPict="0" macro="[0]!許可番号_Click">
                <anchor moveWithCells="1">
                  <from>
                    <xdr:col>6</xdr:col>
                    <xdr:colOff>0</xdr:colOff>
                    <xdr:row>3</xdr:row>
                    <xdr:rowOff>0</xdr:rowOff>
                  </from>
                  <to>
                    <xdr:col>7</xdr:col>
                    <xdr:colOff>68580</xdr:colOff>
                    <xdr:row>4</xdr:row>
                    <xdr:rowOff>7620</xdr:rowOff>
                  </to>
                </anchor>
              </controlPr>
            </control>
          </mc:Choice>
        </mc:AlternateContent>
        <mc:AlternateContent xmlns:mc="http://schemas.openxmlformats.org/markup-compatibility/2006">
          <mc:Choice Requires="x14">
            <control shapeId="12304" r:id="rId5" name="企業ランク_1_1">
              <controlPr defaultSize="0" autoFill="0" autoPict="0" macro="[0]!企業ランク_Click">
                <anchor moveWithCells="1">
                  <from>
                    <xdr:col>6</xdr:col>
                    <xdr:colOff>0</xdr:colOff>
                    <xdr:row>5</xdr:row>
                    <xdr:rowOff>0</xdr:rowOff>
                  </from>
                  <to>
                    <xdr:col>7</xdr:col>
                    <xdr:colOff>68580</xdr:colOff>
                    <xdr:row>6</xdr:row>
                    <xdr:rowOff>22860</xdr:rowOff>
                  </to>
                </anchor>
              </controlPr>
            </control>
          </mc:Choice>
        </mc:AlternateContent>
        <mc:AlternateContent xmlns:mc="http://schemas.openxmlformats.org/markup-compatibility/2006">
          <mc:Choice Requires="x14">
            <control shapeId="12321" r:id="rId6" name="戻る_配布用">
              <controlPr defaultSize="0" print="0" autoFill="0" autoPict="0" macro="[0]!戻る_配布用_Click">
                <anchor>
                  <from>
                    <xdr:col>2</xdr:col>
                    <xdr:colOff>0</xdr:colOff>
                    <xdr:row>0</xdr:row>
                    <xdr:rowOff>0</xdr:rowOff>
                  </from>
                  <to>
                    <xdr:col>3</xdr:col>
                    <xdr:colOff>304800</xdr:colOff>
                    <xdr:row>2</xdr:row>
                    <xdr:rowOff>83820</xdr:rowOff>
                  </to>
                </anchor>
              </controlPr>
            </control>
          </mc:Choice>
        </mc:AlternateContent>
        <mc:AlternateContent xmlns:mc="http://schemas.openxmlformats.org/markup-compatibility/2006">
          <mc:Choice Requires="x14">
            <control shapeId="12322" r:id="rId7" name="保存_配布用">
              <controlPr defaultSize="0" print="0" autoFill="0" autoPict="0" macro="[0]!保存_配布用_Click">
                <anchor>
                  <from>
                    <xdr:col>3</xdr:col>
                    <xdr:colOff>259080</xdr:colOff>
                    <xdr:row>0</xdr:row>
                    <xdr:rowOff>0</xdr:rowOff>
                  </from>
                  <to>
                    <xdr:col>3</xdr:col>
                    <xdr:colOff>891540</xdr:colOff>
                    <xdr:row>2</xdr:row>
                    <xdr:rowOff>83820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H22"/>
  <sheetViews>
    <sheetView showGridLines="0" showZeros="0" showOutlineSymbols="0" workbookViewId="0">
      <selection activeCell="A100" sqref="A100"/>
    </sheetView>
  </sheetViews>
  <sheetFormatPr defaultColWidth="9" defaultRowHeight="13.2"/>
  <cols>
    <col min="1" max="16384" width="9" style="1"/>
  </cols>
  <sheetData>
    <row r="22" spans="8:8">
      <c r="H22" s="147" t="s">
        <v>587</v>
      </c>
    </row>
  </sheetData>
  <sheetProtection algorithmName="SHA-512" hashValue="h4GXjkrnGGYe2gJnNLUebdD/zlzYGbjdRS9Tzrn89g/MpRyf/jTaoLses9Ob+8hFWVswb3ccPxc3zGBY6y1wxg==" saltValue="cASqvPxvz4DqXMnMIaYk/Q==" spinCount="100000" sheet="1" objects="1" scenarios="1"/>
  <phoneticPr fontId="2"/>
  <pageMargins left="0.78700000000000003" right="0.78700000000000003" top="0.98399999999999999" bottom="0.98399999999999999" header="0.51200000000000001" footer="0.51200000000000001"/>
  <pageSetup paperSize="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MainMenu.配布用内訳シート作成_Click">
                <anchor moveWithCells="1" sizeWithCells="1">
                  <from>
                    <xdr:col>2</xdr:col>
                    <xdr:colOff>0</xdr:colOff>
                    <xdr:row>16</xdr:row>
                    <xdr:rowOff>7620</xdr:rowOff>
                  </from>
                  <to>
                    <xdr:col>6</xdr:col>
                    <xdr:colOff>137160</xdr:colOff>
                    <xdr:row>18</xdr:row>
                    <xdr:rowOff>152400</xdr:rowOff>
                  </to>
                </anchor>
              </controlPr>
            </control>
          </mc:Choice>
        </mc:AlternateContent>
        <mc:AlternateContent xmlns:mc="http://schemas.openxmlformats.org/markup-compatibility/2006">
          <mc:Choice Requires="x14">
            <control shapeId="1029" r:id="rId5" name="Button 5">
              <controlPr defaultSize="0" print="0" autoFill="0" autoPict="0" macro="[0]!応札シート取込.応札シート取込_main">
                <anchor moveWithCells="1" sizeWithCells="1">
                  <from>
                    <xdr:col>1</xdr:col>
                    <xdr:colOff>678180</xdr:colOff>
                    <xdr:row>21</xdr:row>
                    <xdr:rowOff>7620</xdr:rowOff>
                  </from>
                  <to>
                    <xdr:col>6</xdr:col>
                    <xdr:colOff>121920</xdr:colOff>
                    <xdr:row>23</xdr:row>
                    <xdr:rowOff>152400</xdr:rowOff>
                  </to>
                </anchor>
              </controlPr>
            </control>
          </mc:Choice>
        </mc:AlternateContent>
        <mc:AlternateContent xmlns:mc="http://schemas.openxmlformats.org/markup-compatibility/2006">
          <mc:Choice Requires="x14">
            <control shapeId="1030" r:id="rId6" name="Button 6">
              <controlPr defaultSize="0" print="0" autoFill="0" autoPict="0" macro="[0]!MainMenu.終了_Click">
                <anchor moveWithCells="1" sizeWithCells="1">
                  <from>
                    <xdr:col>1</xdr:col>
                    <xdr:colOff>678180</xdr:colOff>
                    <xdr:row>26</xdr:row>
                    <xdr:rowOff>30480</xdr:rowOff>
                  </from>
                  <to>
                    <xdr:col>6</xdr:col>
                    <xdr:colOff>121920</xdr:colOff>
                    <xdr:row>29</xdr:row>
                    <xdr:rowOff>0</xdr:rowOff>
                  </to>
                </anchor>
              </controlPr>
            </control>
          </mc:Choice>
        </mc:AlternateContent>
        <mc:AlternateContent xmlns:mc="http://schemas.openxmlformats.org/markup-compatibility/2006">
          <mc:Choice Requires="x14">
            <control shapeId="1031" r:id="rId7" name="入札時">
              <controlPr defaultSize="0" autoPict="0">
                <anchor moveWithCells="1">
                  <from>
                    <xdr:col>6</xdr:col>
                    <xdr:colOff>670560</xdr:colOff>
                    <xdr:row>22</xdr:row>
                    <xdr:rowOff>7620</xdr:rowOff>
                  </from>
                  <to>
                    <xdr:col>10</xdr:col>
                    <xdr:colOff>38100</xdr:colOff>
                    <xdr:row>24</xdr:row>
                    <xdr:rowOff>7620</xdr:rowOff>
                  </to>
                </anchor>
              </controlPr>
            </control>
          </mc:Choice>
        </mc:AlternateContent>
        <mc:AlternateContent xmlns:mc="http://schemas.openxmlformats.org/markup-compatibility/2006">
          <mc:Choice Requires="x14">
            <control shapeId="1032" r:id="rId8" name="入札時_1_1">
              <controlPr defaultSize="0" autoFill="0" autoLine="0" autoPict="0" macro="[0]!入札時_Click">
                <anchor moveWithCells="1">
                  <from>
                    <xdr:col>7</xdr:col>
                    <xdr:colOff>38100</xdr:colOff>
                    <xdr:row>22</xdr:row>
                    <xdr:rowOff>60960</xdr:rowOff>
                  </from>
                  <to>
                    <xdr:col>8</xdr:col>
                    <xdr:colOff>60960</xdr:colOff>
                    <xdr:row>23</xdr:row>
                    <xdr:rowOff>121920</xdr:rowOff>
                  </to>
                </anchor>
              </controlPr>
            </control>
          </mc:Choice>
        </mc:AlternateContent>
        <mc:AlternateContent xmlns:mc="http://schemas.openxmlformats.org/markup-compatibility/2006">
          <mc:Choice Requires="x14">
            <control shapeId="1033" r:id="rId9" name="落札候補者審査時_1_1">
              <controlPr defaultSize="0" autoFill="0" autoLine="0" autoPict="0" macro="[0]!落札候補者審査時_Click">
                <anchor moveWithCells="1">
                  <from>
                    <xdr:col>8</xdr:col>
                    <xdr:colOff>60960</xdr:colOff>
                    <xdr:row>22</xdr:row>
                    <xdr:rowOff>60960</xdr:rowOff>
                  </from>
                  <to>
                    <xdr:col>9</xdr:col>
                    <xdr:colOff>609600</xdr:colOff>
                    <xdr:row>23</xdr:row>
                    <xdr:rowOff>121920</xdr:rowOff>
                  </to>
                </anchor>
              </controlPr>
            </control>
          </mc:Choice>
        </mc:AlternateContent>
        <mc:AlternateContent xmlns:mc="http://schemas.openxmlformats.org/markup-compatibility/2006">
          <mc:Choice Requires="x14">
            <control shapeId="1034" r:id="rId10" name="Button 10">
              <controlPr defaultSize="0" print="0" autoFill="0" autoPict="0" macro="[0]!MainMenu.調査基準価格算定票作成_Click" altText="調査基準価格算定表作成">
                <anchor moveWithCells="1" sizeWithCells="1">
                  <from>
                    <xdr:col>2</xdr:col>
                    <xdr:colOff>0</xdr:colOff>
                    <xdr:row>11</xdr:row>
                    <xdr:rowOff>30480</xdr:rowOff>
                  </from>
                  <to>
                    <xdr:col>6</xdr:col>
                    <xdr:colOff>137160</xdr:colOff>
                    <xdr:row>14</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dimension ref="A1:D50"/>
  <sheetViews>
    <sheetView workbookViewId="0"/>
  </sheetViews>
  <sheetFormatPr defaultRowHeight="13.2"/>
  <cols>
    <col min="1" max="1" width="3.44140625" bestFit="1" customWidth="1"/>
    <col min="2" max="2" width="11.44140625" bestFit="1" customWidth="1"/>
    <col min="3" max="3" width="2.44140625" bestFit="1" customWidth="1"/>
  </cols>
  <sheetData>
    <row r="1" spans="1:4">
      <c r="A1">
        <v>5</v>
      </c>
      <c r="C1">
        <v>1</v>
      </c>
    </row>
    <row r="2" spans="1:4">
      <c r="A2">
        <v>1</v>
      </c>
      <c r="B2" t="s">
        <v>481</v>
      </c>
      <c r="C2">
        <v>1</v>
      </c>
      <c r="D2" t="s">
        <v>530</v>
      </c>
    </row>
    <row r="3" spans="1:4">
      <c r="A3">
        <v>2</v>
      </c>
      <c r="B3" t="s">
        <v>482</v>
      </c>
      <c r="C3">
        <v>2</v>
      </c>
      <c r="D3" t="s">
        <v>531</v>
      </c>
    </row>
    <row r="4" spans="1:4">
      <c r="A4">
        <v>3</v>
      </c>
      <c r="B4" t="s">
        <v>483</v>
      </c>
      <c r="C4">
        <v>3</v>
      </c>
      <c r="D4" t="s">
        <v>532</v>
      </c>
    </row>
    <row r="5" spans="1:4">
      <c r="A5">
        <v>4</v>
      </c>
      <c r="B5" t="s">
        <v>484</v>
      </c>
      <c r="C5">
        <v>4</v>
      </c>
      <c r="D5" t="s">
        <v>533</v>
      </c>
    </row>
    <row r="6" spans="1:4">
      <c r="A6">
        <v>5</v>
      </c>
      <c r="B6" t="s">
        <v>485</v>
      </c>
    </row>
    <row r="7" spans="1:4">
      <c r="A7">
        <v>6</v>
      </c>
      <c r="B7" t="s">
        <v>486</v>
      </c>
    </row>
    <row r="8" spans="1:4">
      <c r="A8">
        <v>7</v>
      </c>
      <c r="B8" t="s">
        <v>487</v>
      </c>
    </row>
    <row r="9" spans="1:4">
      <c r="A9">
        <v>8</v>
      </c>
      <c r="B9" t="s">
        <v>488</v>
      </c>
    </row>
    <row r="10" spans="1:4">
      <c r="A10">
        <v>9</v>
      </c>
      <c r="B10" t="s">
        <v>489</v>
      </c>
    </row>
    <row r="11" spans="1:4">
      <c r="A11">
        <v>10</v>
      </c>
      <c r="B11" t="s">
        <v>490</v>
      </c>
    </row>
    <row r="12" spans="1:4">
      <c r="A12">
        <v>11</v>
      </c>
      <c r="B12" t="s">
        <v>491</v>
      </c>
    </row>
    <row r="13" spans="1:4">
      <c r="A13">
        <v>12</v>
      </c>
      <c r="B13" t="s">
        <v>492</v>
      </c>
    </row>
    <row r="14" spans="1:4">
      <c r="A14">
        <v>13</v>
      </c>
      <c r="B14" t="s">
        <v>493</v>
      </c>
    </row>
    <row r="15" spans="1:4">
      <c r="A15">
        <v>14</v>
      </c>
      <c r="B15" t="s">
        <v>494</v>
      </c>
    </row>
    <row r="16" spans="1:4">
      <c r="A16">
        <v>15</v>
      </c>
      <c r="B16" t="s">
        <v>495</v>
      </c>
    </row>
    <row r="17" spans="1:2">
      <c r="A17">
        <v>16</v>
      </c>
      <c r="B17" t="s">
        <v>496</v>
      </c>
    </row>
    <row r="18" spans="1:2">
      <c r="A18">
        <v>17</v>
      </c>
      <c r="B18" t="s">
        <v>497</v>
      </c>
    </row>
    <row r="19" spans="1:2">
      <c r="A19">
        <v>18</v>
      </c>
      <c r="B19" t="s">
        <v>498</v>
      </c>
    </row>
    <row r="20" spans="1:2">
      <c r="A20">
        <v>19</v>
      </c>
      <c r="B20" t="s">
        <v>499</v>
      </c>
    </row>
    <row r="21" spans="1:2">
      <c r="A21">
        <v>20</v>
      </c>
      <c r="B21" t="s">
        <v>500</v>
      </c>
    </row>
    <row r="22" spans="1:2">
      <c r="A22">
        <v>21</v>
      </c>
      <c r="B22" t="s">
        <v>501</v>
      </c>
    </row>
    <row r="23" spans="1:2">
      <c r="A23">
        <v>22</v>
      </c>
      <c r="B23" t="s">
        <v>502</v>
      </c>
    </row>
    <row r="24" spans="1:2">
      <c r="A24">
        <v>23</v>
      </c>
      <c r="B24" t="s">
        <v>503</v>
      </c>
    </row>
    <row r="25" spans="1:2">
      <c r="A25">
        <v>24</v>
      </c>
      <c r="B25" t="s">
        <v>504</v>
      </c>
    </row>
    <row r="26" spans="1:2">
      <c r="A26">
        <v>25</v>
      </c>
      <c r="B26" t="s">
        <v>505</v>
      </c>
    </row>
    <row r="27" spans="1:2">
      <c r="A27">
        <v>26</v>
      </c>
      <c r="B27" t="s">
        <v>506</v>
      </c>
    </row>
    <row r="28" spans="1:2">
      <c r="A28">
        <v>27</v>
      </c>
      <c r="B28" t="s">
        <v>507</v>
      </c>
    </row>
    <row r="29" spans="1:2">
      <c r="A29">
        <v>28</v>
      </c>
      <c r="B29" t="s">
        <v>508</v>
      </c>
    </row>
    <row r="30" spans="1:2">
      <c r="A30">
        <v>29</v>
      </c>
      <c r="B30" t="s">
        <v>509</v>
      </c>
    </row>
    <row r="31" spans="1:2">
      <c r="A31">
        <v>30</v>
      </c>
      <c r="B31" t="s">
        <v>510</v>
      </c>
    </row>
    <row r="32" spans="1:2">
      <c r="A32">
        <v>31</v>
      </c>
      <c r="B32" t="s">
        <v>511</v>
      </c>
    </row>
    <row r="33" spans="1:2">
      <c r="A33">
        <v>32</v>
      </c>
      <c r="B33" t="s">
        <v>512</v>
      </c>
    </row>
    <row r="34" spans="1:2">
      <c r="A34">
        <v>33</v>
      </c>
      <c r="B34" t="s">
        <v>513</v>
      </c>
    </row>
    <row r="35" spans="1:2">
      <c r="A35">
        <v>34</v>
      </c>
      <c r="B35" t="s">
        <v>514</v>
      </c>
    </row>
    <row r="36" spans="1:2">
      <c r="A36">
        <v>35</v>
      </c>
      <c r="B36" t="s">
        <v>515</v>
      </c>
    </row>
    <row r="37" spans="1:2">
      <c r="A37">
        <v>36</v>
      </c>
      <c r="B37" t="s">
        <v>516</v>
      </c>
    </row>
    <row r="38" spans="1:2">
      <c r="A38">
        <v>37</v>
      </c>
      <c r="B38" t="s">
        <v>517</v>
      </c>
    </row>
    <row r="39" spans="1:2">
      <c r="A39">
        <v>38</v>
      </c>
      <c r="B39" t="s">
        <v>518</v>
      </c>
    </row>
    <row r="40" spans="1:2">
      <c r="A40">
        <v>39</v>
      </c>
      <c r="B40" t="s">
        <v>519</v>
      </c>
    </row>
    <row r="41" spans="1:2">
      <c r="A41">
        <v>40</v>
      </c>
      <c r="B41" t="s">
        <v>520</v>
      </c>
    </row>
    <row r="42" spans="1:2">
      <c r="A42">
        <v>41</v>
      </c>
      <c r="B42" t="s">
        <v>521</v>
      </c>
    </row>
    <row r="43" spans="1:2">
      <c r="A43">
        <v>42</v>
      </c>
      <c r="B43" t="s">
        <v>522</v>
      </c>
    </row>
    <row r="44" spans="1:2">
      <c r="A44">
        <v>43</v>
      </c>
      <c r="B44" t="s">
        <v>523</v>
      </c>
    </row>
    <row r="45" spans="1:2">
      <c r="A45">
        <v>44</v>
      </c>
      <c r="B45" t="s">
        <v>524</v>
      </c>
    </row>
    <row r="46" spans="1:2">
      <c r="A46">
        <v>45</v>
      </c>
      <c r="B46" t="s">
        <v>525</v>
      </c>
    </row>
    <row r="47" spans="1:2">
      <c r="A47">
        <v>46</v>
      </c>
      <c r="B47" t="s">
        <v>526</v>
      </c>
    </row>
    <row r="48" spans="1:2">
      <c r="A48">
        <v>47</v>
      </c>
      <c r="B48" t="s">
        <v>527</v>
      </c>
    </row>
    <row r="49" spans="1:2">
      <c r="A49">
        <v>48</v>
      </c>
      <c r="B49" t="s">
        <v>528</v>
      </c>
    </row>
    <row r="50" spans="1:2">
      <c r="A50">
        <v>49</v>
      </c>
      <c r="B50" t="s">
        <v>529</v>
      </c>
    </row>
  </sheetData>
  <phoneticPr fontId="2"/>
  <pageMargins left="0.78700000000000003" right="0.78700000000000003" top="0.98399999999999999" bottom="0.98399999999999999" header="0.51200000000000001" footer="0.5120000000000000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W86"/>
  <sheetViews>
    <sheetView workbookViewId="0"/>
  </sheetViews>
  <sheetFormatPr defaultRowHeight="13.2"/>
  <cols>
    <col min="1" max="1" width="14" style="2" customWidth="1"/>
    <col min="2" max="2" width="7.44140625" customWidth="1"/>
    <col min="3" max="3" width="7.33203125" bestFit="1" customWidth="1"/>
    <col min="4" max="4" width="5.33203125" bestFit="1" customWidth="1"/>
    <col min="5" max="5" width="13" bestFit="1" customWidth="1"/>
    <col min="6" max="6" width="21.44140625" bestFit="1" customWidth="1"/>
    <col min="7" max="7" width="21.44140625" customWidth="1"/>
    <col min="8" max="8" width="18.6640625" bestFit="1" customWidth="1"/>
    <col min="9" max="9" width="23.6640625" bestFit="1" customWidth="1"/>
    <col min="10" max="10" width="13" bestFit="1" customWidth="1"/>
    <col min="11" max="11" width="15.109375" bestFit="1" customWidth="1"/>
    <col min="12" max="13" width="16.33203125" bestFit="1" customWidth="1"/>
    <col min="14" max="14" width="15.109375" bestFit="1" customWidth="1"/>
    <col min="15" max="15" width="19.21875" bestFit="1" customWidth="1"/>
    <col min="16" max="16" width="15.109375" bestFit="1" customWidth="1"/>
    <col min="17" max="18" width="16.33203125" bestFit="1" customWidth="1"/>
    <col min="19" max="23" width="15.109375" bestFit="1" customWidth="1"/>
  </cols>
  <sheetData>
    <row r="1" spans="1:23">
      <c r="A1" s="2" t="s">
        <v>272</v>
      </c>
      <c r="B1" t="s">
        <v>273</v>
      </c>
      <c r="C1">
        <v>9</v>
      </c>
      <c r="D1">
        <v>4</v>
      </c>
      <c r="F1">
        <v>20</v>
      </c>
      <c r="G1">
        <v>7</v>
      </c>
      <c r="I1">
        <v>7</v>
      </c>
      <c r="J1" s="80" t="s">
        <v>541</v>
      </c>
      <c r="K1" s="80" t="s">
        <v>547</v>
      </c>
      <c r="L1" s="80" t="s">
        <v>548</v>
      </c>
      <c r="M1" s="80" t="s">
        <v>549</v>
      </c>
      <c r="N1" s="80" t="s">
        <v>542</v>
      </c>
      <c r="O1" s="80" t="s">
        <v>550</v>
      </c>
      <c r="P1" s="80" t="s">
        <v>551</v>
      </c>
      <c r="Q1" s="80" t="s">
        <v>544</v>
      </c>
      <c r="R1" s="80" t="s">
        <v>545</v>
      </c>
      <c r="S1" s="80" t="s">
        <v>546</v>
      </c>
      <c r="T1" s="144" t="s">
        <v>581</v>
      </c>
      <c r="U1" s="144" t="s">
        <v>582</v>
      </c>
      <c r="V1" s="144" t="s">
        <v>585</v>
      </c>
      <c r="W1" s="144" t="s">
        <v>586</v>
      </c>
    </row>
    <row r="2" spans="1:23">
      <c r="A2" s="2" t="s">
        <v>569</v>
      </c>
      <c r="B2" s="2" t="s">
        <v>599</v>
      </c>
      <c r="C2" s="2" t="s">
        <v>561</v>
      </c>
      <c r="D2" s="2" t="s">
        <v>345</v>
      </c>
      <c r="E2" t="s">
        <v>269</v>
      </c>
      <c r="F2" t="s">
        <v>274</v>
      </c>
      <c r="G2" t="s">
        <v>377</v>
      </c>
      <c r="H2" t="s">
        <v>398</v>
      </c>
      <c r="I2" t="s">
        <v>357</v>
      </c>
      <c r="J2" s="133">
        <v>0</v>
      </c>
      <c r="K2" s="134">
        <v>0.85</v>
      </c>
      <c r="L2" s="134">
        <v>0.6</v>
      </c>
      <c r="M2" s="134">
        <v>0.5</v>
      </c>
      <c r="N2" s="134">
        <v>0.95</v>
      </c>
      <c r="O2" s="134">
        <v>999</v>
      </c>
      <c r="P2" s="134">
        <v>0</v>
      </c>
      <c r="Q2" s="134">
        <v>0.35</v>
      </c>
      <c r="R2" s="134">
        <v>0.45</v>
      </c>
      <c r="S2" s="134">
        <v>0.45</v>
      </c>
      <c r="T2" s="134">
        <v>1</v>
      </c>
      <c r="U2" s="134">
        <v>0</v>
      </c>
      <c r="V2" s="134">
        <v>0</v>
      </c>
      <c r="W2" s="134">
        <v>0</v>
      </c>
    </row>
    <row r="3" spans="1:23">
      <c r="A3" s="2" t="s">
        <v>594</v>
      </c>
      <c r="B3" s="2" t="s">
        <v>595</v>
      </c>
      <c r="C3" s="2" t="s">
        <v>562</v>
      </c>
      <c r="D3" s="2" t="s">
        <v>346</v>
      </c>
      <c r="E3" t="s">
        <v>270</v>
      </c>
      <c r="F3" t="s">
        <v>275</v>
      </c>
      <c r="G3" t="s">
        <v>378</v>
      </c>
      <c r="H3" t="s">
        <v>399</v>
      </c>
      <c r="I3" t="s">
        <v>358</v>
      </c>
      <c r="J3" s="133">
        <v>200808</v>
      </c>
      <c r="K3" s="134">
        <v>0.9</v>
      </c>
      <c r="L3" s="134">
        <v>0.7</v>
      </c>
      <c r="M3" s="134">
        <v>0.6</v>
      </c>
      <c r="N3" s="134">
        <v>0.95</v>
      </c>
      <c r="O3" s="134">
        <v>999</v>
      </c>
      <c r="P3" s="134">
        <v>0</v>
      </c>
      <c r="Q3" s="134">
        <v>0.35</v>
      </c>
      <c r="R3" s="134">
        <v>0.45</v>
      </c>
      <c r="S3" s="134">
        <v>0.45</v>
      </c>
      <c r="T3" s="134">
        <v>1</v>
      </c>
      <c r="U3" s="134">
        <v>0</v>
      </c>
      <c r="V3" s="134">
        <v>0</v>
      </c>
      <c r="W3" s="134">
        <v>0</v>
      </c>
    </row>
    <row r="4" spans="1:23">
      <c r="B4" s="2"/>
      <c r="C4" s="2" t="s">
        <v>563</v>
      </c>
      <c r="D4" s="2" t="s">
        <v>347</v>
      </c>
      <c r="E4" t="s">
        <v>271</v>
      </c>
      <c r="F4" t="s">
        <v>276</v>
      </c>
      <c r="G4" t="s">
        <v>379</v>
      </c>
      <c r="H4" t="s">
        <v>400</v>
      </c>
      <c r="I4" t="s">
        <v>359</v>
      </c>
      <c r="J4" s="133">
        <v>200901</v>
      </c>
      <c r="K4" s="134">
        <v>0.9</v>
      </c>
      <c r="L4" s="134">
        <v>0.7</v>
      </c>
      <c r="M4" s="134">
        <v>0.6</v>
      </c>
      <c r="N4" s="134">
        <v>0.95</v>
      </c>
      <c r="O4" s="134">
        <v>0.7</v>
      </c>
      <c r="P4" s="134">
        <v>0</v>
      </c>
      <c r="Q4" s="134">
        <v>0.35</v>
      </c>
      <c r="R4" s="134">
        <v>0.45</v>
      </c>
      <c r="S4" s="134">
        <v>0.45</v>
      </c>
      <c r="T4" s="134">
        <v>1</v>
      </c>
      <c r="U4" s="134">
        <v>0</v>
      </c>
      <c r="V4" s="134">
        <v>0</v>
      </c>
      <c r="W4" s="134">
        <v>0</v>
      </c>
    </row>
    <row r="5" spans="1:23">
      <c r="B5" s="2"/>
      <c r="C5" s="2" t="s">
        <v>564</v>
      </c>
      <c r="D5" s="2" t="s">
        <v>348</v>
      </c>
      <c r="F5" t="s">
        <v>277</v>
      </c>
      <c r="G5" t="s">
        <v>380</v>
      </c>
      <c r="H5" t="s">
        <v>401</v>
      </c>
      <c r="I5" t="s">
        <v>360</v>
      </c>
      <c r="J5" s="133">
        <v>200908</v>
      </c>
      <c r="K5" s="134">
        <v>0.9</v>
      </c>
      <c r="L5" s="134">
        <v>0.7</v>
      </c>
      <c r="M5" s="134">
        <v>0.6</v>
      </c>
      <c r="N5" s="134">
        <v>0.95</v>
      </c>
      <c r="O5" s="134">
        <v>0.7</v>
      </c>
      <c r="P5" s="134">
        <v>0</v>
      </c>
      <c r="Q5" s="134">
        <v>0.35</v>
      </c>
      <c r="R5" s="134">
        <v>0.45</v>
      </c>
      <c r="S5" s="134">
        <v>0.55000000000000004</v>
      </c>
      <c r="T5" s="134">
        <v>1</v>
      </c>
      <c r="U5" s="134">
        <v>0</v>
      </c>
      <c r="V5" s="134">
        <v>0</v>
      </c>
      <c r="W5" s="134">
        <v>0</v>
      </c>
    </row>
    <row r="6" spans="1:23">
      <c r="B6" s="2"/>
      <c r="C6" s="2" t="s">
        <v>565</v>
      </c>
      <c r="D6" s="2" t="s">
        <v>349</v>
      </c>
      <c r="F6" t="s">
        <v>278</v>
      </c>
      <c r="G6" t="s">
        <v>381</v>
      </c>
      <c r="H6" t="s">
        <v>402</v>
      </c>
      <c r="I6" t="s">
        <v>361</v>
      </c>
      <c r="J6" s="133">
        <v>201003</v>
      </c>
      <c r="K6" s="134">
        <v>0.95</v>
      </c>
      <c r="L6" s="134">
        <v>0.75</v>
      </c>
      <c r="M6" s="134">
        <v>0.65</v>
      </c>
      <c r="N6" s="134">
        <v>0.95</v>
      </c>
      <c r="O6" s="134">
        <v>0.7</v>
      </c>
      <c r="P6" s="134">
        <v>0.7</v>
      </c>
      <c r="Q6" s="134">
        <v>999</v>
      </c>
      <c r="R6" s="134">
        <v>999</v>
      </c>
      <c r="S6" s="134">
        <v>0.6</v>
      </c>
      <c r="T6" s="134">
        <v>1</v>
      </c>
      <c r="U6" s="134">
        <v>0</v>
      </c>
      <c r="V6" s="134">
        <v>0</v>
      </c>
      <c r="W6" s="134">
        <v>0</v>
      </c>
    </row>
    <row r="7" spans="1:23">
      <c r="B7" s="2"/>
      <c r="C7" s="2" t="s">
        <v>566</v>
      </c>
      <c r="D7" s="2" t="s">
        <v>350</v>
      </c>
      <c r="F7" t="s">
        <v>279</v>
      </c>
      <c r="G7" t="s">
        <v>382</v>
      </c>
      <c r="H7" t="s">
        <v>403</v>
      </c>
      <c r="I7" t="s">
        <v>362</v>
      </c>
      <c r="J7" s="133">
        <v>201106</v>
      </c>
      <c r="K7" s="134">
        <v>0.95</v>
      </c>
      <c r="L7" s="134">
        <v>0.75</v>
      </c>
      <c r="M7" s="134">
        <v>0.65</v>
      </c>
      <c r="N7" s="134">
        <v>0.95</v>
      </c>
      <c r="O7" s="134">
        <v>0.9</v>
      </c>
      <c r="P7" s="134">
        <v>0.7</v>
      </c>
      <c r="Q7" s="134">
        <v>999</v>
      </c>
      <c r="R7" s="134">
        <v>999</v>
      </c>
      <c r="S7" s="134">
        <v>0.6</v>
      </c>
      <c r="T7" s="134">
        <v>1</v>
      </c>
      <c r="U7" s="134">
        <v>0</v>
      </c>
      <c r="V7" s="134">
        <v>0</v>
      </c>
      <c r="W7" s="134">
        <v>0</v>
      </c>
    </row>
    <row r="8" spans="1:23">
      <c r="B8" s="2"/>
      <c r="C8" s="2" t="s">
        <v>567</v>
      </c>
      <c r="D8" s="2" t="s">
        <v>351</v>
      </c>
      <c r="F8" t="s">
        <v>570</v>
      </c>
      <c r="G8" t="s">
        <v>383</v>
      </c>
      <c r="H8" t="s">
        <v>404</v>
      </c>
      <c r="I8" t="s">
        <v>363</v>
      </c>
      <c r="J8" s="133">
        <v>201710</v>
      </c>
      <c r="K8" s="134">
        <v>0.97</v>
      </c>
      <c r="L8" s="134">
        <v>0.75</v>
      </c>
      <c r="M8" s="134">
        <v>0.65</v>
      </c>
      <c r="N8" s="134">
        <v>0.97</v>
      </c>
      <c r="O8" s="134">
        <v>0.9</v>
      </c>
      <c r="P8" s="134">
        <v>0.7</v>
      </c>
      <c r="Q8" s="134">
        <v>999</v>
      </c>
      <c r="R8" s="134">
        <v>999</v>
      </c>
      <c r="S8" s="134">
        <v>0.6</v>
      </c>
      <c r="T8" s="134">
        <v>0.9</v>
      </c>
      <c r="U8" s="134">
        <v>0.7</v>
      </c>
      <c r="V8" s="134">
        <v>0</v>
      </c>
      <c r="W8" s="134">
        <v>0</v>
      </c>
    </row>
    <row r="9" spans="1:23">
      <c r="C9" s="2" t="s">
        <v>568</v>
      </c>
      <c r="D9" t="s">
        <v>352</v>
      </c>
      <c r="F9" t="s">
        <v>280</v>
      </c>
      <c r="G9" t="s">
        <v>384</v>
      </c>
      <c r="H9" t="s">
        <v>405</v>
      </c>
      <c r="I9" t="s">
        <v>364</v>
      </c>
      <c r="J9" s="133">
        <v>201910</v>
      </c>
      <c r="K9" s="134">
        <v>0.97</v>
      </c>
      <c r="L9" s="134">
        <v>0.75</v>
      </c>
      <c r="M9" s="134">
        <v>0.65</v>
      </c>
      <c r="N9" s="134">
        <v>0.97</v>
      </c>
      <c r="O9" s="134">
        <v>0.9</v>
      </c>
      <c r="P9" s="134">
        <v>0.7</v>
      </c>
      <c r="Q9" s="134">
        <v>999</v>
      </c>
      <c r="R9" s="134">
        <v>999</v>
      </c>
      <c r="S9" s="134">
        <v>0.6</v>
      </c>
      <c r="T9" s="134">
        <v>0.92</v>
      </c>
      <c r="U9" s="134">
        <v>0.75</v>
      </c>
      <c r="V9" s="134">
        <v>0</v>
      </c>
      <c r="W9" s="134">
        <v>0</v>
      </c>
    </row>
    <row r="10" spans="1:23">
      <c r="C10" s="2" t="s">
        <v>583</v>
      </c>
      <c r="D10" t="s">
        <v>353</v>
      </c>
      <c r="F10" t="s">
        <v>281</v>
      </c>
      <c r="G10" t="s">
        <v>385</v>
      </c>
      <c r="H10" t="s">
        <v>406</v>
      </c>
      <c r="I10" t="s">
        <v>365</v>
      </c>
      <c r="J10" s="145">
        <v>202210</v>
      </c>
      <c r="K10" s="146">
        <v>0</v>
      </c>
      <c r="L10" s="146">
        <v>0.9</v>
      </c>
      <c r="M10" s="146">
        <v>0.68</v>
      </c>
      <c r="N10" s="134">
        <v>0.97</v>
      </c>
      <c r="O10" s="134">
        <v>0.9</v>
      </c>
      <c r="P10" s="134">
        <v>0.85</v>
      </c>
      <c r="Q10" s="134">
        <v>999</v>
      </c>
      <c r="R10" s="134">
        <v>999</v>
      </c>
      <c r="S10" s="134">
        <v>0.63</v>
      </c>
      <c r="T10" s="134">
        <v>0.92</v>
      </c>
      <c r="U10" s="134">
        <v>0.75</v>
      </c>
      <c r="V10" s="134">
        <v>0.97</v>
      </c>
      <c r="W10" s="134">
        <v>0.9</v>
      </c>
    </row>
    <row r="11" spans="1:23">
      <c r="C11" s="2" t="s">
        <v>584</v>
      </c>
      <c r="D11" t="s">
        <v>354</v>
      </c>
      <c r="F11" t="s">
        <v>282</v>
      </c>
      <c r="G11" t="s">
        <v>386</v>
      </c>
      <c r="H11" t="s">
        <v>407</v>
      </c>
      <c r="I11" t="s">
        <v>366</v>
      </c>
    </row>
    <row r="12" spans="1:23">
      <c r="C12" s="2" t="s">
        <v>596</v>
      </c>
      <c r="D12" t="s">
        <v>355</v>
      </c>
      <c r="F12" t="s">
        <v>283</v>
      </c>
      <c r="G12" t="s">
        <v>387</v>
      </c>
      <c r="H12" t="s">
        <v>408</v>
      </c>
      <c r="I12" t="s">
        <v>367</v>
      </c>
    </row>
    <row r="13" spans="1:23">
      <c r="C13" s="2" t="s">
        <v>597</v>
      </c>
      <c r="D13" t="s">
        <v>356</v>
      </c>
      <c r="F13" t="s">
        <v>284</v>
      </c>
      <c r="G13" t="s">
        <v>388</v>
      </c>
      <c r="H13" t="s">
        <v>409</v>
      </c>
      <c r="I13" t="s">
        <v>368</v>
      </c>
    </row>
    <row r="14" spans="1:23">
      <c r="C14" s="2" t="s">
        <v>598</v>
      </c>
      <c r="F14" t="s">
        <v>285</v>
      </c>
      <c r="G14" t="s">
        <v>389</v>
      </c>
      <c r="H14" t="s">
        <v>410</v>
      </c>
      <c r="I14" t="s">
        <v>369</v>
      </c>
    </row>
    <row r="15" spans="1:23">
      <c r="F15" t="s">
        <v>286</v>
      </c>
      <c r="G15" t="s">
        <v>390</v>
      </c>
      <c r="H15" t="s">
        <v>411</v>
      </c>
      <c r="I15" t="s">
        <v>370</v>
      </c>
    </row>
    <row r="16" spans="1:23">
      <c r="F16" t="s">
        <v>287</v>
      </c>
      <c r="G16" t="s">
        <v>391</v>
      </c>
      <c r="H16" t="s">
        <v>412</v>
      </c>
      <c r="I16" t="s">
        <v>371</v>
      </c>
    </row>
    <row r="17" spans="6:9">
      <c r="F17" t="s">
        <v>288</v>
      </c>
      <c r="G17" t="s">
        <v>392</v>
      </c>
      <c r="H17" t="s">
        <v>413</v>
      </c>
      <c r="I17" t="s">
        <v>372</v>
      </c>
    </row>
    <row r="18" spans="6:9">
      <c r="F18" t="s">
        <v>289</v>
      </c>
      <c r="G18" t="s">
        <v>393</v>
      </c>
      <c r="H18" t="s">
        <v>414</v>
      </c>
      <c r="I18" t="s">
        <v>373</v>
      </c>
    </row>
    <row r="19" spans="6:9">
      <c r="F19" t="s">
        <v>290</v>
      </c>
      <c r="G19" t="s">
        <v>394</v>
      </c>
      <c r="H19" t="s">
        <v>415</v>
      </c>
      <c r="I19" t="s">
        <v>374</v>
      </c>
    </row>
    <row r="20" spans="6:9">
      <c r="F20" t="s">
        <v>291</v>
      </c>
      <c r="G20" t="s">
        <v>395</v>
      </c>
      <c r="H20" t="s">
        <v>416</v>
      </c>
      <c r="I20" t="s">
        <v>375</v>
      </c>
    </row>
    <row r="21" spans="6:9">
      <c r="F21" t="s">
        <v>292</v>
      </c>
      <c r="G21" t="s">
        <v>396</v>
      </c>
      <c r="H21" t="s">
        <v>417</v>
      </c>
      <c r="I21" t="s">
        <v>376</v>
      </c>
    </row>
    <row r="22" spans="6:9">
      <c r="F22" t="s">
        <v>293</v>
      </c>
      <c r="G22" t="s">
        <v>397</v>
      </c>
      <c r="H22" t="s">
        <v>418</v>
      </c>
    </row>
    <row r="23" spans="6:9">
      <c r="F23" t="s">
        <v>294</v>
      </c>
      <c r="H23" t="s">
        <v>419</v>
      </c>
    </row>
    <row r="24" spans="6:9">
      <c r="F24" t="s">
        <v>295</v>
      </c>
      <c r="H24" t="s">
        <v>420</v>
      </c>
    </row>
    <row r="25" spans="6:9">
      <c r="F25" t="s">
        <v>296</v>
      </c>
      <c r="H25" t="s">
        <v>421</v>
      </c>
    </row>
    <row r="26" spans="6:9">
      <c r="F26" t="s">
        <v>297</v>
      </c>
      <c r="H26" t="s">
        <v>422</v>
      </c>
    </row>
    <row r="27" spans="6:9">
      <c r="F27" t="s">
        <v>298</v>
      </c>
      <c r="H27" t="s">
        <v>423</v>
      </c>
    </row>
    <row r="28" spans="6:9">
      <c r="F28" t="s">
        <v>299</v>
      </c>
      <c r="H28" t="s">
        <v>424</v>
      </c>
    </row>
    <row r="29" spans="6:9">
      <c r="F29" t="s">
        <v>300</v>
      </c>
      <c r="H29" t="s">
        <v>425</v>
      </c>
    </row>
    <row r="30" spans="6:9">
      <c r="F30" t="s">
        <v>301</v>
      </c>
      <c r="H30" t="s">
        <v>426</v>
      </c>
    </row>
    <row r="31" spans="6:9">
      <c r="F31" t="s">
        <v>302</v>
      </c>
      <c r="H31" t="s">
        <v>427</v>
      </c>
    </row>
    <row r="32" spans="6:9">
      <c r="F32" t="s">
        <v>303</v>
      </c>
      <c r="H32" t="s">
        <v>428</v>
      </c>
    </row>
    <row r="33" spans="6:8">
      <c r="F33" t="s">
        <v>304</v>
      </c>
      <c r="H33" t="s">
        <v>429</v>
      </c>
    </row>
    <row r="34" spans="6:8">
      <c r="F34" t="s">
        <v>305</v>
      </c>
      <c r="H34" t="s">
        <v>430</v>
      </c>
    </row>
    <row r="35" spans="6:8">
      <c r="F35" t="s">
        <v>306</v>
      </c>
      <c r="H35" t="s">
        <v>431</v>
      </c>
    </row>
    <row r="36" spans="6:8">
      <c r="F36" t="s">
        <v>307</v>
      </c>
      <c r="H36" t="s">
        <v>432</v>
      </c>
    </row>
    <row r="37" spans="6:8">
      <c r="F37" t="s">
        <v>308</v>
      </c>
      <c r="H37" t="s">
        <v>433</v>
      </c>
    </row>
    <row r="38" spans="6:8">
      <c r="F38" t="s">
        <v>309</v>
      </c>
      <c r="H38" t="s">
        <v>434</v>
      </c>
    </row>
    <row r="39" spans="6:8">
      <c r="F39" t="s">
        <v>310</v>
      </c>
      <c r="H39" t="s">
        <v>435</v>
      </c>
    </row>
    <row r="40" spans="6:8">
      <c r="F40" t="s">
        <v>311</v>
      </c>
      <c r="H40" t="s">
        <v>436</v>
      </c>
    </row>
    <row r="41" spans="6:8">
      <c r="F41" t="s">
        <v>312</v>
      </c>
      <c r="H41" t="s">
        <v>437</v>
      </c>
    </row>
    <row r="42" spans="6:8">
      <c r="F42" t="s">
        <v>313</v>
      </c>
      <c r="H42" t="s">
        <v>438</v>
      </c>
    </row>
    <row r="43" spans="6:8">
      <c r="F43" t="s">
        <v>314</v>
      </c>
      <c r="H43" t="s">
        <v>439</v>
      </c>
    </row>
    <row r="44" spans="6:8">
      <c r="F44" t="s">
        <v>315</v>
      </c>
      <c r="H44" t="s">
        <v>440</v>
      </c>
    </row>
    <row r="45" spans="6:8">
      <c r="F45" t="s">
        <v>316</v>
      </c>
      <c r="H45" t="s">
        <v>441</v>
      </c>
    </row>
    <row r="46" spans="6:8">
      <c r="F46" t="s">
        <v>317</v>
      </c>
      <c r="H46" t="s">
        <v>442</v>
      </c>
    </row>
    <row r="47" spans="6:8">
      <c r="F47" t="s">
        <v>318</v>
      </c>
      <c r="H47" t="s">
        <v>443</v>
      </c>
    </row>
    <row r="48" spans="6:8">
      <c r="F48" t="s">
        <v>319</v>
      </c>
      <c r="H48" t="s">
        <v>444</v>
      </c>
    </row>
    <row r="49" spans="6:8">
      <c r="F49" t="s">
        <v>320</v>
      </c>
      <c r="H49" t="s">
        <v>445</v>
      </c>
    </row>
    <row r="50" spans="6:8">
      <c r="F50" t="s">
        <v>571</v>
      </c>
      <c r="H50" t="s">
        <v>446</v>
      </c>
    </row>
    <row r="51" spans="6:8">
      <c r="F51" t="s">
        <v>321</v>
      </c>
      <c r="H51" t="s">
        <v>447</v>
      </c>
    </row>
    <row r="52" spans="6:8">
      <c r="F52" t="s">
        <v>322</v>
      </c>
      <c r="H52" t="s">
        <v>448</v>
      </c>
    </row>
    <row r="53" spans="6:8">
      <c r="F53" t="s">
        <v>323</v>
      </c>
      <c r="H53" t="s">
        <v>449</v>
      </c>
    </row>
    <row r="54" spans="6:8">
      <c r="F54" t="s">
        <v>324</v>
      </c>
      <c r="H54" t="s">
        <v>450</v>
      </c>
    </row>
    <row r="55" spans="6:8">
      <c r="F55" t="s">
        <v>325</v>
      </c>
      <c r="H55" t="s">
        <v>451</v>
      </c>
    </row>
    <row r="56" spans="6:8">
      <c r="F56" t="s">
        <v>326</v>
      </c>
      <c r="H56" t="s">
        <v>452</v>
      </c>
    </row>
    <row r="57" spans="6:8">
      <c r="F57" t="s">
        <v>327</v>
      </c>
      <c r="H57" t="s">
        <v>453</v>
      </c>
    </row>
    <row r="58" spans="6:8">
      <c r="F58" t="s">
        <v>328</v>
      </c>
      <c r="H58" t="s">
        <v>454</v>
      </c>
    </row>
    <row r="59" spans="6:8">
      <c r="F59" t="s">
        <v>329</v>
      </c>
      <c r="H59" t="s">
        <v>455</v>
      </c>
    </row>
    <row r="60" spans="6:8">
      <c r="F60" t="s">
        <v>330</v>
      </c>
      <c r="H60" t="s">
        <v>456</v>
      </c>
    </row>
    <row r="61" spans="6:8">
      <c r="F61" t="s">
        <v>331</v>
      </c>
      <c r="H61" t="s">
        <v>457</v>
      </c>
    </row>
    <row r="62" spans="6:8">
      <c r="F62" t="s">
        <v>332</v>
      </c>
      <c r="H62" t="s">
        <v>458</v>
      </c>
    </row>
    <row r="63" spans="6:8">
      <c r="F63" t="s">
        <v>333</v>
      </c>
      <c r="H63" t="s">
        <v>459</v>
      </c>
    </row>
    <row r="64" spans="6:8">
      <c r="F64" t="s">
        <v>334</v>
      </c>
      <c r="H64" t="s">
        <v>460</v>
      </c>
    </row>
    <row r="65" spans="6:8">
      <c r="F65" t="s">
        <v>335</v>
      </c>
      <c r="H65" t="s">
        <v>461</v>
      </c>
    </row>
    <row r="66" spans="6:8">
      <c r="F66" t="s">
        <v>336</v>
      </c>
      <c r="H66" t="s">
        <v>462</v>
      </c>
    </row>
    <row r="67" spans="6:8">
      <c r="F67" t="s">
        <v>337</v>
      </c>
      <c r="H67" t="s">
        <v>463</v>
      </c>
    </row>
    <row r="68" spans="6:8">
      <c r="F68" t="s">
        <v>338</v>
      </c>
      <c r="H68" t="s">
        <v>464</v>
      </c>
    </row>
    <row r="69" spans="6:8">
      <c r="F69" t="s">
        <v>339</v>
      </c>
      <c r="H69" t="s">
        <v>465</v>
      </c>
    </row>
    <row r="70" spans="6:8">
      <c r="F70" t="s">
        <v>340</v>
      </c>
      <c r="H70" t="s">
        <v>466</v>
      </c>
    </row>
    <row r="71" spans="6:8">
      <c r="F71" t="s">
        <v>341</v>
      </c>
      <c r="H71" t="s">
        <v>467</v>
      </c>
    </row>
    <row r="72" spans="6:8">
      <c r="F72" t="s">
        <v>572</v>
      </c>
      <c r="H72" t="s">
        <v>468</v>
      </c>
    </row>
    <row r="73" spans="6:8">
      <c r="F73" t="s">
        <v>342</v>
      </c>
      <c r="H73" t="s">
        <v>469</v>
      </c>
    </row>
    <row r="74" spans="6:8">
      <c r="F74" t="s">
        <v>343</v>
      </c>
      <c r="H74" t="s">
        <v>470</v>
      </c>
    </row>
    <row r="75" spans="6:8">
      <c r="F75" t="s">
        <v>344</v>
      </c>
      <c r="H75" t="s">
        <v>471</v>
      </c>
    </row>
    <row r="76" spans="6:8">
      <c r="H76" t="s">
        <v>472</v>
      </c>
    </row>
    <row r="77" spans="6:8">
      <c r="H77" t="s">
        <v>473</v>
      </c>
    </row>
    <row r="78" spans="6:8">
      <c r="H78" t="s">
        <v>474</v>
      </c>
    </row>
    <row r="79" spans="6:8">
      <c r="H79" t="s">
        <v>475</v>
      </c>
    </row>
    <row r="80" spans="6:8">
      <c r="H80" t="s">
        <v>476</v>
      </c>
    </row>
    <row r="81" spans="8:8">
      <c r="H81" t="s">
        <v>477</v>
      </c>
    </row>
    <row r="82" spans="8:8">
      <c r="H82" t="s">
        <v>478</v>
      </c>
    </row>
    <row r="83" spans="8:8">
      <c r="H83" t="s">
        <v>479</v>
      </c>
    </row>
    <row r="84" spans="8:8">
      <c r="H84" t="s">
        <v>480</v>
      </c>
    </row>
    <row r="85" spans="8:8">
      <c r="H85" t="s">
        <v>396</v>
      </c>
    </row>
    <row r="86" spans="8:8">
      <c r="H86" t="s">
        <v>397</v>
      </c>
    </row>
  </sheetData>
  <phoneticPr fontId="2"/>
  <pageMargins left="0.78700000000000003" right="0.78700000000000003" top="0.98399999999999999" bottom="0.98399999999999999" header="0.51200000000000001" footer="0.51200000000000001"/>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5:D17"/>
  <sheetViews>
    <sheetView workbookViewId="0">
      <selection activeCell="A14" sqref="A14"/>
    </sheetView>
  </sheetViews>
  <sheetFormatPr defaultColWidth="9" defaultRowHeight="13.2"/>
  <cols>
    <col min="1" max="16384" width="9" style="74"/>
  </cols>
  <sheetData>
    <row r="5" spans="2:4" ht="41.4">
      <c r="B5" s="75" t="s">
        <v>50</v>
      </c>
    </row>
    <row r="8" spans="2:4" ht="19.2">
      <c r="D8" s="76" t="s">
        <v>51</v>
      </c>
    </row>
    <row r="9" spans="2:4" ht="19.2">
      <c r="D9" s="76" t="s">
        <v>52</v>
      </c>
    </row>
    <row r="10" spans="2:4" ht="19.2">
      <c r="D10" s="76" t="s">
        <v>53</v>
      </c>
    </row>
    <row r="11" spans="2:4" ht="19.2">
      <c r="D11" s="76" t="s">
        <v>54</v>
      </c>
    </row>
    <row r="12" spans="2:4" ht="19.2">
      <c r="D12" s="76"/>
    </row>
    <row r="13" spans="2:4" ht="19.2">
      <c r="D13" s="76" t="s">
        <v>55</v>
      </c>
    </row>
    <row r="14" spans="2:4" ht="19.2">
      <c r="D14" s="76" t="s">
        <v>56</v>
      </c>
    </row>
    <row r="15" spans="2:4" ht="19.2">
      <c r="D15" s="76" t="s">
        <v>57</v>
      </c>
    </row>
    <row r="17" spans="4:4">
      <c r="D17" s="77" t="s">
        <v>58</v>
      </c>
    </row>
  </sheetData>
  <phoneticPr fontId="2"/>
  <pageMargins left="0.78700000000000003" right="0.78700000000000003" top="0.98399999999999999" bottom="0.98399999999999999" header="0.51200000000000001" footer="0.51200000000000001"/>
  <pageSetup paperSize="9" orientation="portrait" horizontalDpi="400" verticalDpi="4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5:C15"/>
  <sheetViews>
    <sheetView workbookViewId="0">
      <selection activeCell="A100" sqref="A100"/>
    </sheetView>
  </sheetViews>
  <sheetFormatPr defaultColWidth="9" defaultRowHeight="13.2"/>
  <cols>
    <col min="1" max="1" width="9" style="78"/>
    <col min="2" max="16384" width="9" style="80"/>
  </cols>
  <sheetData>
    <row r="5" spans="2:3" ht="23.4">
      <c r="B5" s="79" t="s">
        <v>600</v>
      </c>
    </row>
    <row r="10" spans="2:3" ht="19.2">
      <c r="C10" s="81"/>
    </row>
    <row r="15" spans="2:3" ht="16.2">
      <c r="C15" s="82"/>
    </row>
  </sheetData>
  <sheetProtection algorithmName="SHA-512" hashValue="28/mqnYCSVg2Q5wCm26D0zPJT8ic+e26TYfrct5YSmH5WP71Tc8CoqDGHOhFg5+634+ZCQ2J3f44Sd9ewGG0+w==" saltValue="zBAlN+LDCk5hDRwgfrSr+A==" spinCount="100000" sheet="1" objects="1" scenarios="1"/>
  <phoneticPr fontId="2"/>
  <pageMargins left="0.78700000000000003" right="0.78700000000000003" top="0.98399999999999999" bottom="0.98399999999999999" header="0.51200000000000001" footer="0.5120000000000000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8"/>
  <dimension ref="A1:AC22"/>
  <sheetViews>
    <sheetView workbookViewId="0">
      <pane xSplit="4" ySplit="11" topLeftCell="E12" activePane="bottomRight" state="frozen"/>
      <selection activeCell="C1" sqref="C1"/>
      <selection pane="topRight" activeCell="E1" sqref="E1"/>
      <selection pane="bottomLeft" activeCell="C12" sqref="C12"/>
      <selection pane="bottomRight" activeCell="C1" sqref="C1"/>
    </sheetView>
  </sheetViews>
  <sheetFormatPr defaultColWidth="9" defaultRowHeight="13.2"/>
  <cols>
    <col min="1" max="1" width="15.6640625" style="78" hidden="1" customWidth="1"/>
    <col min="2" max="2" width="9" style="80" hidden="1" customWidth="1"/>
    <col min="3" max="3" width="4.44140625" style="80" customWidth="1"/>
    <col min="4" max="4" width="26.33203125" style="80" customWidth="1"/>
    <col min="5" max="5" width="14.33203125" style="80" customWidth="1"/>
    <col min="6" max="19" width="13.6640625" style="80" customWidth="1"/>
    <col min="20" max="29" width="13.6640625" style="130" customWidth="1"/>
    <col min="30" max="16384" width="9" style="80"/>
  </cols>
  <sheetData>
    <row r="1" spans="2:29" ht="16.2">
      <c r="D1" s="111" t="s">
        <v>257</v>
      </c>
      <c r="M1" s="112" t="str">
        <f>MID(I4,1,1)</f>
        <v/>
      </c>
      <c r="N1" s="112" t="str">
        <f t="shared" ref="N1:N6" si="0">UPPER(M1)</f>
        <v/>
      </c>
      <c r="O1" s="112">
        <f t="shared" ref="O1:O6" si="1">IF(N1&lt;&gt;"",CODE(N1),0)</f>
        <v>0</v>
      </c>
      <c r="P1" s="112" t="b">
        <f t="shared" ref="P1:P6" si="2">IF(O1&lt;48,FALSE,IF(O1&gt;57,FALSE,TRUE))</f>
        <v>0</v>
      </c>
      <c r="Q1" s="112" t="b">
        <f t="shared" ref="Q1:Q6" si="3">IF(O1&lt;65,FALSE,IF(O1&gt;90,FALSE,TRUE))</f>
        <v>0</v>
      </c>
      <c r="R1" s="112" t="b">
        <f t="shared" ref="R1:R6" si="4">OR(P1,Q1)</f>
        <v>0</v>
      </c>
      <c r="S1" s="112" t="b">
        <f>AND(R1,R2,R3,R4,R5,R6)</f>
        <v>0</v>
      </c>
      <c r="T1" s="80"/>
      <c r="U1" s="80"/>
      <c r="V1" s="80"/>
      <c r="W1" s="80"/>
      <c r="X1" s="80"/>
      <c r="Y1" s="80"/>
      <c r="Z1" s="80"/>
      <c r="AA1" s="80"/>
      <c r="AB1" s="80"/>
      <c r="AC1" s="80"/>
    </row>
    <row r="2" spans="2:29" ht="7.5" customHeight="1">
      <c r="M2" s="112" t="str">
        <f>MID(I4,2,1)</f>
        <v/>
      </c>
      <c r="N2" s="112" t="str">
        <f t="shared" si="0"/>
        <v/>
      </c>
      <c r="O2" s="112">
        <f t="shared" si="1"/>
        <v>0</v>
      </c>
      <c r="P2" s="112" t="b">
        <f t="shared" si="2"/>
        <v>0</v>
      </c>
      <c r="Q2" s="112" t="b">
        <f t="shared" si="3"/>
        <v>0</v>
      </c>
      <c r="R2" s="112" t="b">
        <f t="shared" si="4"/>
        <v>0</v>
      </c>
      <c r="S2" s="112">
        <f>LENB(I4)</f>
        <v>0</v>
      </c>
      <c r="T2" s="80"/>
      <c r="U2" s="80"/>
      <c r="V2" s="80"/>
      <c r="W2" s="80"/>
      <c r="X2" s="80"/>
      <c r="Y2" s="80"/>
      <c r="Z2" s="80"/>
      <c r="AA2" s="80"/>
      <c r="AB2" s="80"/>
      <c r="AC2" s="80"/>
    </row>
    <row r="3" spans="2:29" ht="7.5" customHeight="1" thickBot="1">
      <c r="M3" s="112" t="str">
        <f>MID(I4,3,1)</f>
        <v/>
      </c>
      <c r="N3" s="112" t="str">
        <f t="shared" si="0"/>
        <v/>
      </c>
      <c r="O3" s="112">
        <f t="shared" si="1"/>
        <v>0</v>
      </c>
      <c r="P3" s="112" t="b">
        <f t="shared" si="2"/>
        <v>0</v>
      </c>
      <c r="Q3" s="112" t="b">
        <f t="shared" si="3"/>
        <v>0</v>
      </c>
      <c r="R3" s="112" t="b">
        <f t="shared" si="4"/>
        <v>0</v>
      </c>
      <c r="S3" s="112" t="b">
        <f>IF(S1=TRUE,IF(S2=6,TRUE,FALSE),FALSE)</f>
        <v>0</v>
      </c>
      <c r="T3" s="80"/>
      <c r="U3" s="80"/>
      <c r="V3" s="80"/>
      <c r="W3" s="80"/>
      <c r="X3" s="80"/>
      <c r="Y3" s="80"/>
      <c r="Z3" s="80"/>
      <c r="AA3" s="80"/>
      <c r="AB3" s="80"/>
      <c r="AC3" s="80"/>
    </row>
    <row r="4" spans="2:29" ht="14.4" thickTop="1" thickBot="1">
      <c r="B4" s="80">
        <v>1</v>
      </c>
      <c r="D4" s="163" t="s">
        <v>536</v>
      </c>
      <c r="E4" s="163"/>
      <c r="F4" s="113" t="s">
        <v>219</v>
      </c>
      <c r="G4" s="114"/>
      <c r="H4" s="115" t="s">
        <v>220</v>
      </c>
      <c r="I4" s="116"/>
      <c r="M4" s="112" t="str">
        <f>MID(I4,4,1)</f>
        <v/>
      </c>
      <c r="N4" s="112" t="str">
        <f t="shared" si="0"/>
        <v/>
      </c>
      <c r="O4" s="112">
        <f t="shared" si="1"/>
        <v>0</v>
      </c>
      <c r="P4" s="112" t="b">
        <f t="shared" si="2"/>
        <v>0</v>
      </c>
      <c r="Q4" s="112" t="b">
        <f t="shared" si="3"/>
        <v>0</v>
      </c>
      <c r="R4" s="112" t="b">
        <f t="shared" si="4"/>
        <v>0</v>
      </c>
      <c r="S4" s="112"/>
      <c r="T4" s="80"/>
      <c r="U4" s="80"/>
      <c r="V4" s="80"/>
      <c r="W4" s="80"/>
      <c r="X4" s="80"/>
      <c r="Y4" s="80"/>
      <c r="Z4" s="80"/>
      <c r="AA4" s="80"/>
      <c r="AB4" s="80"/>
      <c r="AC4" s="80"/>
    </row>
    <row r="5" spans="2:29" ht="6" customHeight="1" thickTop="1">
      <c r="M5" s="112" t="str">
        <f>MID(I4,5,1)</f>
        <v/>
      </c>
      <c r="N5" s="112" t="str">
        <f t="shared" si="0"/>
        <v/>
      </c>
      <c r="O5" s="112">
        <f t="shared" si="1"/>
        <v>0</v>
      </c>
      <c r="P5" s="112" t="b">
        <f t="shared" si="2"/>
        <v>0</v>
      </c>
      <c r="Q5" s="112" t="b">
        <f t="shared" si="3"/>
        <v>0</v>
      </c>
      <c r="R5" s="112" t="b">
        <f t="shared" si="4"/>
        <v>0</v>
      </c>
      <c r="S5" s="112"/>
      <c r="T5" s="80"/>
      <c r="U5" s="80"/>
      <c r="V5" s="80"/>
      <c r="W5" s="80"/>
      <c r="X5" s="80"/>
      <c r="Y5" s="80"/>
      <c r="Z5" s="80"/>
      <c r="AA5" s="80"/>
      <c r="AB5" s="80"/>
      <c r="AC5" s="80"/>
    </row>
    <row r="6" spans="2:29">
      <c r="B6" s="80">
        <v>1</v>
      </c>
      <c r="D6" s="163" t="s">
        <v>537</v>
      </c>
      <c r="E6" s="163"/>
      <c r="F6" s="113" t="s">
        <v>221</v>
      </c>
      <c r="M6" s="112" t="str">
        <f>MID(I4,6,1)</f>
        <v/>
      </c>
      <c r="N6" s="112" t="str">
        <f t="shared" si="0"/>
        <v/>
      </c>
      <c r="O6" s="112">
        <f t="shared" si="1"/>
        <v>0</v>
      </c>
      <c r="P6" s="112" t="b">
        <f t="shared" si="2"/>
        <v>0</v>
      </c>
      <c r="Q6" s="112" t="b">
        <f t="shared" si="3"/>
        <v>0</v>
      </c>
      <c r="R6" s="112" t="b">
        <f t="shared" si="4"/>
        <v>0</v>
      </c>
      <c r="S6" s="112"/>
      <c r="T6" s="80"/>
      <c r="U6" s="80"/>
      <c r="V6" s="80"/>
      <c r="W6" s="80"/>
      <c r="X6" s="80"/>
      <c r="Y6" s="80"/>
      <c r="Z6" s="80"/>
      <c r="AA6" s="80"/>
      <c r="AB6" s="80"/>
      <c r="AC6" s="80"/>
    </row>
    <row r="7" spans="2:29" ht="6" customHeight="1">
      <c r="M7" s="117" t="s">
        <v>222</v>
      </c>
      <c r="N7" s="117" t="s">
        <v>223</v>
      </c>
      <c r="O7" s="117" t="s">
        <v>224</v>
      </c>
      <c r="P7" s="117" t="s">
        <v>225</v>
      </c>
      <c r="Q7" s="117" t="s">
        <v>258</v>
      </c>
      <c r="R7" s="117" t="s">
        <v>226</v>
      </c>
      <c r="S7" s="112"/>
      <c r="T7" s="80"/>
      <c r="U7" s="80"/>
      <c r="V7" s="80"/>
      <c r="W7" s="80"/>
      <c r="X7" s="80"/>
      <c r="Y7" s="80"/>
      <c r="Z7" s="80"/>
      <c r="AA7" s="80"/>
      <c r="AB7" s="80"/>
      <c r="AC7" s="80"/>
    </row>
    <row r="8" spans="2:29" ht="13.5" customHeight="1" thickBot="1">
      <c r="B8" s="80">
        <v>1</v>
      </c>
      <c r="D8" s="163" t="s">
        <v>538</v>
      </c>
      <c r="E8" s="163"/>
      <c r="F8" s="161" t="s">
        <v>227</v>
      </c>
      <c r="G8" s="157" t="s">
        <v>228</v>
      </c>
      <c r="H8" s="158"/>
      <c r="I8" s="158"/>
      <c r="J8" s="118" t="s">
        <v>229</v>
      </c>
      <c r="K8" s="118" t="s">
        <v>230</v>
      </c>
      <c r="L8" s="118" t="s">
        <v>231</v>
      </c>
      <c r="M8" s="118" t="s">
        <v>232</v>
      </c>
      <c r="N8" s="118" t="s">
        <v>233</v>
      </c>
      <c r="O8" s="118" t="s">
        <v>234</v>
      </c>
      <c r="P8" s="118" t="s">
        <v>235</v>
      </c>
      <c r="Q8" s="118" t="s">
        <v>236</v>
      </c>
      <c r="R8" s="118" t="s">
        <v>237</v>
      </c>
      <c r="S8" s="118" t="s">
        <v>238</v>
      </c>
      <c r="T8" s="118" t="s">
        <v>259</v>
      </c>
      <c r="U8" s="118" t="s">
        <v>260</v>
      </c>
      <c r="V8" s="118" t="s">
        <v>261</v>
      </c>
      <c r="W8" s="118" t="s">
        <v>262</v>
      </c>
      <c r="X8" s="118" t="s">
        <v>263</v>
      </c>
      <c r="Y8" s="118" t="s">
        <v>264</v>
      </c>
      <c r="Z8" s="118" t="s">
        <v>265</v>
      </c>
      <c r="AA8" s="118" t="s">
        <v>266</v>
      </c>
      <c r="AB8" s="118" t="s">
        <v>267</v>
      </c>
      <c r="AC8" s="118" t="s">
        <v>268</v>
      </c>
    </row>
    <row r="9" spans="2:29" ht="27" customHeight="1" thickTop="1" thickBot="1">
      <c r="B9" s="80">
        <v>1</v>
      </c>
      <c r="D9" s="163" t="s">
        <v>539</v>
      </c>
      <c r="E9" s="163"/>
      <c r="F9" s="161"/>
      <c r="G9" s="154"/>
      <c r="H9" s="155"/>
      <c r="I9" s="156"/>
      <c r="J9" s="132"/>
      <c r="K9" s="132"/>
      <c r="L9" s="132"/>
      <c r="M9" s="132"/>
      <c r="N9" s="132"/>
      <c r="O9" s="132"/>
      <c r="P9" s="132"/>
      <c r="Q9" s="132"/>
      <c r="R9" s="132"/>
      <c r="S9" s="132"/>
      <c r="T9" s="132"/>
      <c r="U9" s="132"/>
      <c r="V9" s="132"/>
      <c r="W9" s="132"/>
      <c r="X9" s="132"/>
      <c r="Y9" s="132"/>
      <c r="Z9" s="132"/>
      <c r="AA9" s="132"/>
      <c r="AB9" s="132"/>
      <c r="AC9" s="132"/>
    </row>
    <row r="10" spans="2:29" ht="13.5" customHeight="1" thickTop="1" thickBot="1">
      <c r="F10" s="161"/>
      <c r="G10" s="159" t="s">
        <v>239</v>
      </c>
      <c r="H10" s="159"/>
      <c r="I10" s="159"/>
      <c r="J10" s="119"/>
      <c r="K10" s="119"/>
      <c r="L10" s="119"/>
      <c r="M10" s="119"/>
      <c r="N10" s="119"/>
      <c r="O10" s="119"/>
      <c r="P10" s="119"/>
      <c r="Q10" s="119"/>
      <c r="R10" s="119"/>
      <c r="S10" s="119"/>
      <c r="T10" s="119"/>
      <c r="U10" s="119"/>
      <c r="V10" s="119"/>
      <c r="W10" s="119"/>
      <c r="X10" s="119"/>
      <c r="Y10" s="119"/>
      <c r="Z10" s="119"/>
      <c r="AA10" s="119"/>
      <c r="AB10" s="119"/>
      <c r="AC10" s="119"/>
    </row>
    <row r="11" spans="2:29" ht="13.5" customHeight="1" thickTop="1" thickBot="1">
      <c r="B11" s="80">
        <v>1</v>
      </c>
      <c r="D11" s="163" t="s">
        <v>540</v>
      </c>
      <c r="E11" s="163"/>
      <c r="F11" s="161"/>
      <c r="G11" s="159" t="s">
        <v>240</v>
      </c>
      <c r="H11" s="159"/>
      <c r="I11" s="159"/>
      <c r="J11" s="120"/>
      <c r="K11" s="120"/>
      <c r="L11" s="120"/>
      <c r="M11" s="120"/>
      <c r="N11" s="120"/>
      <c r="O11" s="120"/>
      <c r="P11" s="120"/>
      <c r="Q11" s="120"/>
      <c r="R11" s="120"/>
      <c r="S11" s="120"/>
      <c r="T11" s="120"/>
      <c r="U11" s="120"/>
      <c r="V11" s="120"/>
      <c r="W11" s="120"/>
      <c r="X11" s="120"/>
      <c r="Y11" s="120"/>
      <c r="Z11" s="120"/>
      <c r="AA11" s="120"/>
      <c r="AB11" s="120"/>
      <c r="AC11" s="120"/>
    </row>
    <row r="12" spans="2:29" ht="6" customHeight="1" thickTop="1">
      <c r="T12" s="80"/>
      <c r="U12" s="80"/>
      <c r="V12" s="80"/>
      <c r="W12" s="80"/>
      <c r="X12" s="80"/>
      <c r="Y12" s="80"/>
      <c r="Z12" s="80"/>
      <c r="AA12" s="80"/>
      <c r="AB12" s="80"/>
      <c r="AC12" s="80"/>
    </row>
    <row r="13" spans="2:29">
      <c r="F13" s="161" t="s">
        <v>241</v>
      </c>
      <c r="G13" s="161"/>
      <c r="H13" s="162" t="s">
        <v>228</v>
      </c>
      <c r="I13" s="162"/>
      <c r="J13" s="122" t="s">
        <v>242</v>
      </c>
      <c r="K13" s="123"/>
      <c r="L13" s="123"/>
      <c r="M13" s="123"/>
      <c r="N13" s="123"/>
      <c r="O13" s="123"/>
      <c r="P13" s="123"/>
      <c r="Q13" s="123"/>
      <c r="R13" s="123"/>
      <c r="S13" s="124"/>
      <c r="T13" s="124"/>
      <c r="U13" s="124"/>
      <c r="V13" s="124"/>
      <c r="W13" s="124"/>
      <c r="X13" s="124"/>
      <c r="Y13" s="124"/>
      <c r="Z13" s="124"/>
      <c r="AA13" s="124"/>
      <c r="AB13" s="124"/>
      <c r="AC13" s="124"/>
    </row>
    <row r="14" spans="2:29" ht="13.5" customHeight="1" thickBot="1">
      <c r="D14" s="125"/>
      <c r="F14" s="161"/>
      <c r="G14" s="161"/>
      <c r="H14" s="126" t="s">
        <v>243</v>
      </c>
      <c r="I14" s="126" t="s">
        <v>244</v>
      </c>
      <c r="J14" s="118" t="s">
        <v>229</v>
      </c>
      <c r="K14" s="118" t="s">
        <v>230</v>
      </c>
      <c r="L14" s="118" t="s">
        <v>231</v>
      </c>
      <c r="M14" s="118" t="s">
        <v>232</v>
      </c>
      <c r="N14" s="118" t="s">
        <v>233</v>
      </c>
      <c r="O14" s="118" t="s">
        <v>234</v>
      </c>
      <c r="P14" s="118" t="s">
        <v>235</v>
      </c>
      <c r="Q14" s="118" t="s">
        <v>236</v>
      </c>
      <c r="R14" s="118" t="s">
        <v>237</v>
      </c>
      <c r="S14" s="118" t="s">
        <v>238</v>
      </c>
      <c r="T14" s="118" t="s">
        <v>245</v>
      </c>
      <c r="U14" s="118" t="s">
        <v>246</v>
      </c>
      <c r="V14" s="118" t="s">
        <v>247</v>
      </c>
      <c r="W14" s="118" t="s">
        <v>248</v>
      </c>
      <c r="X14" s="118" t="s">
        <v>249</v>
      </c>
      <c r="Y14" s="118" t="s">
        <v>250</v>
      </c>
      <c r="Z14" s="118" t="s">
        <v>251</v>
      </c>
      <c r="AA14" s="118" t="s">
        <v>252</v>
      </c>
      <c r="AB14" s="118" t="s">
        <v>253</v>
      </c>
      <c r="AC14" s="118" t="s">
        <v>254</v>
      </c>
    </row>
    <row r="15" spans="2:29" ht="14.4" thickTop="1" thickBot="1">
      <c r="D15" s="125"/>
      <c r="F15" s="161"/>
      <c r="G15" s="161"/>
      <c r="H15" s="127"/>
      <c r="I15" s="127"/>
      <c r="J15" s="127"/>
      <c r="K15" s="127"/>
      <c r="L15" s="127"/>
      <c r="M15" s="127"/>
      <c r="N15" s="127"/>
      <c r="O15" s="127"/>
      <c r="P15" s="127"/>
      <c r="Q15" s="127"/>
      <c r="R15" s="127"/>
      <c r="S15" s="127"/>
      <c r="T15" s="127"/>
      <c r="U15" s="127"/>
      <c r="V15" s="127"/>
      <c r="W15" s="127"/>
      <c r="X15" s="127"/>
      <c r="Y15" s="127"/>
      <c r="Z15" s="127"/>
      <c r="AA15" s="127"/>
      <c r="AB15" s="127"/>
      <c r="AC15" s="127"/>
    </row>
    <row r="16" spans="2:29" ht="6" customHeight="1" thickTop="1">
      <c r="T16" s="80"/>
      <c r="U16" s="80"/>
      <c r="V16" s="80"/>
      <c r="W16" s="80"/>
      <c r="X16" s="80"/>
      <c r="Y16" s="80"/>
      <c r="Z16" s="80"/>
      <c r="AA16" s="80"/>
      <c r="AB16" s="80"/>
      <c r="AC16" s="80"/>
    </row>
    <row r="17" spans="1:29" ht="13.5" customHeight="1" thickBot="1">
      <c r="F17" s="161" t="s">
        <v>255</v>
      </c>
      <c r="G17" s="161"/>
      <c r="H17" s="161"/>
      <c r="I17" s="121" t="s">
        <v>228</v>
      </c>
      <c r="J17" s="118" t="s">
        <v>229</v>
      </c>
      <c r="K17" s="118" t="s">
        <v>230</v>
      </c>
      <c r="L17" s="118" t="s">
        <v>231</v>
      </c>
      <c r="M17" s="118" t="s">
        <v>232</v>
      </c>
      <c r="N17" s="118" t="s">
        <v>233</v>
      </c>
      <c r="O17" s="118" t="s">
        <v>234</v>
      </c>
      <c r="P17" s="118" t="s">
        <v>235</v>
      </c>
      <c r="Q17" s="118" t="s">
        <v>236</v>
      </c>
      <c r="R17" s="118" t="s">
        <v>237</v>
      </c>
      <c r="S17" s="118" t="s">
        <v>238</v>
      </c>
      <c r="T17" s="118" t="s">
        <v>245</v>
      </c>
      <c r="U17" s="118" t="s">
        <v>246</v>
      </c>
      <c r="V17" s="118" t="s">
        <v>247</v>
      </c>
      <c r="W17" s="118" t="s">
        <v>248</v>
      </c>
      <c r="X17" s="118" t="s">
        <v>249</v>
      </c>
      <c r="Y17" s="118" t="s">
        <v>250</v>
      </c>
      <c r="Z17" s="118" t="s">
        <v>251</v>
      </c>
      <c r="AA17" s="118" t="s">
        <v>252</v>
      </c>
      <c r="AB17" s="118" t="s">
        <v>253</v>
      </c>
      <c r="AC17" s="118" t="s">
        <v>254</v>
      </c>
    </row>
    <row r="18" spans="1:29" ht="14.4" thickTop="1" thickBot="1">
      <c r="F18" s="161"/>
      <c r="G18" s="161"/>
      <c r="H18" s="161"/>
      <c r="I18" s="127"/>
      <c r="J18" s="127"/>
      <c r="K18" s="127"/>
      <c r="L18" s="127"/>
      <c r="M18" s="127"/>
      <c r="N18" s="127"/>
      <c r="O18" s="127"/>
      <c r="P18" s="127"/>
      <c r="Q18" s="127"/>
      <c r="R18" s="127"/>
      <c r="S18" s="127"/>
      <c r="T18" s="127"/>
      <c r="U18" s="127"/>
      <c r="V18" s="127"/>
      <c r="W18" s="127"/>
      <c r="X18" s="127"/>
      <c r="Y18" s="127"/>
      <c r="Z18" s="127"/>
      <c r="AA18" s="127"/>
      <c r="AB18" s="127"/>
      <c r="AC18" s="127"/>
    </row>
    <row r="19" spans="1:29" ht="14.4" thickTop="1" thickBot="1">
      <c r="F19" s="160" t="s">
        <v>534</v>
      </c>
      <c r="G19" s="160"/>
      <c r="H19" s="160"/>
      <c r="I19" s="131"/>
      <c r="J19" s="127"/>
      <c r="K19" s="127"/>
      <c r="L19" s="127"/>
      <c r="M19" s="127"/>
      <c r="N19" s="127"/>
      <c r="O19" s="127"/>
      <c r="P19" s="127"/>
      <c r="Q19" s="127"/>
      <c r="R19" s="127"/>
      <c r="S19" s="127"/>
      <c r="T19" s="127"/>
      <c r="U19" s="127"/>
      <c r="V19" s="127"/>
      <c r="W19" s="127"/>
      <c r="X19" s="127"/>
      <c r="Y19" s="127"/>
      <c r="Z19" s="127"/>
      <c r="AA19" s="127"/>
      <c r="AB19" s="127"/>
      <c r="AC19" s="127"/>
    </row>
    <row r="20" spans="1:29" ht="14.4" thickTop="1" thickBot="1">
      <c r="F20" s="160" t="s">
        <v>535</v>
      </c>
      <c r="G20" s="160"/>
      <c r="H20" s="160"/>
      <c r="I20" s="131"/>
      <c r="T20" s="80"/>
      <c r="U20" s="80"/>
      <c r="V20" s="80"/>
      <c r="W20" s="80"/>
      <c r="X20" s="80"/>
      <c r="Y20" s="80"/>
      <c r="Z20" s="80"/>
      <c r="AA20" s="80"/>
      <c r="AB20" s="80"/>
      <c r="AC20" s="80"/>
    </row>
    <row r="21" spans="1:29" ht="6" customHeight="1" thickTop="1">
      <c r="T21" s="80"/>
      <c r="U21" s="80"/>
      <c r="V21" s="80"/>
      <c r="W21" s="80"/>
      <c r="X21" s="80"/>
      <c r="Y21" s="80"/>
      <c r="Z21" s="80"/>
      <c r="AA21" s="80"/>
      <c r="AB21" s="80"/>
      <c r="AC21" s="80"/>
    </row>
    <row r="22" spans="1:29" s="106" customFormat="1" ht="27" customHeight="1">
      <c r="A22" s="105"/>
      <c r="D22" s="109" t="s">
        <v>207</v>
      </c>
      <c r="E22" s="110" t="s">
        <v>208</v>
      </c>
      <c r="F22" s="110" t="s">
        <v>209</v>
      </c>
      <c r="G22" s="110" t="s">
        <v>210</v>
      </c>
      <c r="H22" s="110" t="s">
        <v>256</v>
      </c>
      <c r="I22" s="128" t="str">
        <f>IF(G9&lt;&gt;"",G9,"")</f>
        <v/>
      </c>
      <c r="J22" s="129" t="str">
        <f t="shared" ref="J22:AC22" si="5">IF(J9&lt;&gt;"",J9,"")</f>
        <v/>
      </c>
      <c r="K22" s="129" t="str">
        <f t="shared" si="5"/>
        <v/>
      </c>
      <c r="L22" s="129" t="str">
        <f t="shared" si="5"/>
        <v/>
      </c>
      <c r="M22" s="129" t="str">
        <f t="shared" si="5"/>
        <v/>
      </c>
      <c r="N22" s="129" t="str">
        <f t="shared" si="5"/>
        <v/>
      </c>
      <c r="O22" s="129" t="str">
        <f t="shared" si="5"/>
        <v/>
      </c>
      <c r="P22" s="129" t="str">
        <f t="shared" si="5"/>
        <v/>
      </c>
      <c r="Q22" s="129" t="str">
        <f t="shared" si="5"/>
        <v/>
      </c>
      <c r="R22" s="129" t="str">
        <f t="shared" si="5"/>
        <v/>
      </c>
      <c r="S22" s="129" t="str">
        <f t="shared" si="5"/>
        <v/>
      </c>
      <c r="T22" s="129" t="str">
        <f t="shared" si="5"/>
        <v/>
      </c>
      <c r="U22" s="129" t="str">
        <f t="shared" si="5"/>
        <v/>
      </c>
      <c r="V22" s="129" t="str">
        <f t="shared" si="5"/>
        <v/>
      </c>
      <c r="W22" s="129" t="str">
        <f t="shared" si="5"/>
        <v/>
      </c>
      <c r="X22" s="129" t="str">
        <f t="shared" si="5"/>
        <v/>
      </c>
      <c r="Y22" s="129" t="str">
        <f t="shared" si="5"/>
        <v/>
      </c>
      <c r="Z22" s="129" t="str">
        <f t="shared" si="5"/>
        <v/>
      </c>
      <c r="AA22" s="129" t="str">
        <f t="shared" si="5"/>
        <v/>
      </c>
      <c r="AB22" s="129" t="str">
        <f t="shared" si="5"/>
        <v/>
      </c>
      <c r="AC22" s="129" t="str">
        <f t="shared" si="5"/>
        <v/>
      </c>
    </row>
  </sheetData>
  <mergeCells count="15">
    <mergeCell ref="D4:E4"/>
    <mergeCell ref="D6:E6"/>
    <mergeCell ref="D8:E8"/>
    <mergeCell ref="D9:E9"/>
    <mergeCell ref="D11:E11"/>
    <mergeCell ref="G9:I9"/>
    <mergeCell ref="G8:I8"/>
    <mergeCell ref="G10:I10"/>
    <mergeCell ref="G11:I11"/>
    <mergeCell ref="F20:H20"/>
    <mergeCell ref="F13:G15"/>
    <mergeCell ref="H13:I13"/>
    <mergeCell ref="F17:H18"/>
    <mergeCell ref="F19:H19"/>
    <mergeCell ref="F8:F11"/>
  </mergeCells>
  <phoneticPr fontId="2"/>
  <dataValidations count="3">
    <dataValidation type="custom" imeMode="halfAlpha" allowBlank="1" showInputMessage="1" showErrorMessage="1" errorTitle="工事費内訳管理システム" error="６桁の許可番号を入力してください。_x000a_" sqref="I4" xr:uid="{00000000-0002-0000-0500-000000000000}">
      <formula1>AND(S3)</formula1>
    </dataValidation>
    <dataValidation type="decimal" imeMode="off" allowBlank="1" showInputMessage="1" showErrorMessage="1" errorTitle="工事費内訳管理システム" error="金額を入力してください。" sqref="H15:AC15" xr:uid="{00000000-0002-0000-0500-000001000000}">
      <formula1>-9999999999</formula1>
      <formula2>9999999999</formula2>
    </dataValidation>
    <dataValidation type="decimal" imeMode="off" allowBlank="1" showInputMessage="1" showErrorMessage="1" error="数値を入力してください。" sqref="I18:AC19 I20" xr:uid="{00000000-0002-0000-0500-000002000000}">
      <formula1>-9999999999</formula1>
      <formula2>9999999999</formula2>
    </dataValidation>
  </dataValidations>
  <pageMargins left="0.78700000000000003" right="0.78700000000000003" top="0.98399999999999999" bottom="0.98399999999999999" header="0.51200000000000001" footer="0.51200000000000001"/>
  <pageSetup paperSize="9" orientation="portrait" horizontalDpi="200" verticalDpi="2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C53FB-E83B-4AE2-858D-21E2133DF916}">
  <sheetPr codeName="Sheet8"/>
  <dimension ref="A1:AR389"/>
  <sheetViews>
    <sheetView showGridLines="0" showZeros="0" workbookViewId="0">
      <pane xSplit="2" ySplit="12" topLeftCell="C13" activePane="bottomRight" state="frozen"/>
      <selection pane="topRight" activeCell="C1" sqref="C1"/>
      <selection pane="bottomLeft" activeCell="A13" sqref="A13"/>
      <selection pane="bottomRight"/>
    </sheetView>
  </sheetViews>
  <sheetFormatPr defaultColWidth="9" defaultRowHeight="13.2"/>
  <cols>
    <col min="1" max="1" width="3.77734375" style="85" customWidth="1"/>
    <col min="2" max="2" width="13.77734375" style="85" customWidth="1"/>
    <col min="3" max="44" width="9.21875" style="85" customWidth="1"/>
    <col min="45" max="16384" width="9" style="85"/>
  </cols>
  <sheetData>
    <row r="1" spans="1:44" ht="22.5" customHeight="1">
      <c r="A1" s="83" t="s">
        <v>116</v>
      </c>
      <c r="B1" s="84"/>
      <c r="C1" s="84"/>
      <c r="D1" s="84"/>
      <c r="E1" s="84"/>
      <c r="Y1" s="84"/>
      <c r="Z1" s="84"/>
      <c r="AA1" s="84"/>
    </row>
    <row r="2" spans="1:44" ht="12.75" customHeight="1">
      <c r="A2" s="86"/>
      <c r="B2" s="86"/>
      <c r="C2" s="86"/>
      <c r="D2" s="86"/>
      <c r="E2" s="86"/>
      <c r="Y2" s="86"/>
      <c r="Z2" s="86"/>
      <c r="AA2" s="86"/>
    </row>
    <row r="3" spans="1:44" ht="12.75" customHeight="1">
      <c r="A3" s="87" t="s">
        <v>117</v>
      </c>
      <c r="B3" s="88"/>
      <c r="C3" s="89"/>
      <c r="D3" s="89"/>
      <c r="E3" s="89"/>
      <c r="Y3" s="89"/>
      <c r="Z3" s="89"/>
      <c r="AA3" s="89"/>
    </row>
    <row r="4" spans="1:44">
      <c r="A4" s="87" t="s">
        <v>118</v>
      </c>
      <c r="C4" s="89"/>
      <c r="D4" s="89"/>
      <c r="E4" s="89"/>
      <c r="Y4" s="89"/>
      <c r="Z4" s="89"/>
      <c r="AA4" s="89"/>
    </row>
    <row r="5" spans="1:44">
      <c r="B5" s="87" t="s">
        <v>119</v>
      </c>
    </row>
    <row r="6" spans="1:44">
      <c r="B6" s="87" t="s">
        <v>120</v>
      </c>
    </row>
    <row r="7" spans="1:44">
      <c r="B7" s="87" t="s">
        <v>121</v>
      </c>
    </row>
    <row r="8" spans="1:44" ht="6" customHeight="1">
      <c r="B8" s="90"/>
    </row>
    <row r="9" spans="1:44" ht="11.25" customHeight="1">
      <c r="A9" s="170" t="s">
        <v>122</v>
      </c>
      <c r="B9" s="171"/>
      <c r="C9" s="166" t="s">
        <v>123</v>
      </c>
      <c r="D9" s="167"/>
      <c r="E9" s="166" t="s">
        <v>124</v>
      </c>
      <c r="F9" s="167"/>
      <c r="G9" s="166" t="s">
        <v>125</v>
      </c>
      <c r="H9" s="167"/>
      <c r="I9" s="166" t="s">
        <v>126</v>
      </c>
      <c r="J9" s="167"/>
      <c r="K9" s="166" t="s">
        <v>127</v>
      </c>
      <c r="L9" s="167"/>
      <c r="M9" s="166" t="s">
        <v>128</v>
      </c>
      <c r="N9" s="167"/>
      <c r="O9" s="166" t="s">
        <v>129</v>
      </c>
      <c r="P9" s="167"/>
      <c r="Q9" s="166" t="s">
        <v>130</v>
      </c>
      <c r="R9" s="167"/>
      <c r="S9" s="166" t="s">
        <v>131</v>
      </c>
      <c r="T9" s="167"/>
      <c r="U9" s="166" t="s">
        <v>132</v>
      </c>
      <c r="V9" s="167"/>
      <c r="W9" s="166" t="s">
        <v>133</v>
      </c>
      <c r="X9" s="167"/>
      <c r="Y9" s="166" t="s">
        <v>134</v>
      </c>
      <c r="Z9" s="167"/>
      <c r="AA9" s="166" t="s">
        <v>135</v>
      </c>
      <c r="AB9" s="167"/>
      <c r="AC9" s="166" t="s">
        <v>136</v>
      </c>
      <c r="AD9" s="167"/>
      <c r="AE9" s="166" t="s">
        <v>137</v>
      </c>
      <c r="AF9" s="167"/>
      <c r="AG9" s="166" t="s">
        <v>138</v>
      </c>
      <c r="AH9" s="167"/>
      <c r="AI9" s="166" t="s">
        <v>139</v>
      </c>
      <c r="AJ9" s="167"/>
      <c r="AK9" s="166" t="s">
        <v>140</v>
      </c>
      <c r="AL9" s="167"/>
      <c r="AM9" s="166" t="s">
        <v>141</v>
      </c>
      <c r="AN9" s="167"/>
      <c r="AO9" s="166" t="s">
        <v>142</v>
      </c>
      <c r="AP9" s="167"/>
      <c r="AQ9" s="166" t="s">
        <v>143</v>
      </c>
      <c r="AR9" s="167"/>
    </row>
    <row r="10" spans="1:44" ht="12.75" customHeight="1">
      <c r="A10" s="172"/>
      <c r="B10" s="173"/>
      <c r="C10" s="168"/>
      <c r="D10" s="169"/>
      <c r="E10" s="168"/>
      <c r="F10" s="169"/>
      <c r="G10" s="168"/>
      <c r="H10" s="169"/>
      <c r="I10" s="168"/>
      <c r="J10" s="169"/>
      <c r="K10" s="168"/>
      <c r="L10" s="169"/>
      <c r="M10" s="168"/>
      <c r="N10" s="169"/>
      <c r="O10" s="168"/>
      <c r="P10" s="169"/>
      <c r="Q10" s="168"/>
      <c r="R10" s="169"/>
      <c r="S10" s="168"/>
      <c r="T10" s="169"/>
      <c r="U10" s="168"/>
      <c r="V10" s="169"/>
      <c r="W10" s="168"/>
      <c r="X10" s="169"/>
      <c r="Y10" s="168"/>
      <c r="Z10" s="169"/>
      <c r="AA10" s="168"/>
      <c r="AB10" s="169"/>
      <c r="AC10" s="168"/>
      <c r="AD10" s="169"/>
      <c r="AE10" s="168"/>
      <c r="AF10" s="169"/>
      <c r="AG10" s="168"/>
      <c r="AH10" s="169"/>
      <c r="AI10" s="168"/>
      <c r="AJ10" s="169"/>
      <c r="AK10" s="168"/>
      <c r="AL10" s="169"/>
      <c r="AM10" s="168"/>
      <c r="AN10" s="169"/>
      <c r="AO10" s="168"/>
      <c r="AP10" s="169"/>
      <c r="AQ10" s="168"/>
      <c r="AR10" s="169"/>
    </row>
    <row r="11" spans="1:44" ht="13.5" customHeight="1">
      <c r="A11" s="172"/>
      <c r="B11" s="173"/>
      <c r="C11" s="164" t="s">
        <v>144</v>
      </c>
      <c r="D11" s="165"/>
      <c r="E11" s="164" t="s">
        <v>144</v>
      </c>
      <c r="F11" s="165"/>
      <c r="G11" s="164" t="s">
        <v>144</v>
      </c>
      <c r="H11" s="165"/>
      <c r="I11" s="164" t="s">
        <v>144</v>
      </c>
      <c r="J11" s="165"/>
      <c r="K11" s="164" t="s">
        <v>144</v>
      </c>
      <c r="L11" s="165"/>
      <c r="M11" s="164" t="s">
        <v>144</v>
      </c>
      <c r="N11" s="165"/>
      <c r="O11" s="164" t="s">
        <v>144</v>
      </c>
      <c r="P11" s="165"/>
      <c r="Q11" s="164" t="s">
        <v>144</v>
      </c>
      <c r="R11" s="165"/>
      <c r="S11" s="164" t="s">
        <v>144</v>
      </c>
      <c r="T11" s="165"/>
      <c r="U11" s="164" t="s">
        <v>144</v>
      </c>
      <c r="V11" s="165"/>
      <c r="W11" s="164" t="s">
        <v>144</v>
      </c>
      <c r="X11" s="165"/>
      <c r="Y11" s="164" t="s">
        <v>144</v>
      </c>
      <c r="Z11" s="165"/>
      <c r="AA11" s="164" t="s">
        <v>144</v>
      </c>
      <c r="AB11" s="165"/>
      <c r="AC11" s="164" t="s">
        <v>144</v>
      </c>
      <c r="AD11" s="165"/>
      <c r="AE11" s="164" t="s">
        <v>144</v>
      </c>
      <c r="AF11" s="165"/>
      <c r="AG11" s="164" t="s">
        <v>144</v>
      </c>
      <c r="AH11" s="165"/>
      <c r="AI11" s="164" t="s">
        <v>144</v>
      </c>
      <c r="AJ11" s="165"/>
      <c r="AK11" s="164" t="s">
        <v>144</v>
      </c>
      <c r="AL11" s="165"/>
      <c r="AM11" s="164" t="s">
        <v>144</v>
      </c>
      <c r="AN11" s="165"/>
      <c r="AO11" s="164" t="s">
        <v>144</v>
      </c>
      <c r="AP11" s="165"/>
      <c r="AQ11" s="164" t="s">
        <v>144</v>
      </c>
      <c r="AR11" s="165"/>
    </row>
    <row r="12" spans="1:44" ht="13.5" customHeight="1" thickBot="1">
      <c r="A12" s="174"/>
      <c r="B12" s="175"/>
      <c r="C12" s="91" t="s">
        <v>145</v>
      </c>
      <c r="D12" s="92" t="s">
        <v>146</v>
      </c>
      <c r="E12" s="91" t="s">
        <v>145</v>
      </c>
      <c r="F12" s="92" t="s">
        <v>146</v>
      </c>
      <c r="G12" s="91" t="s">
        <v>145</v>
      </c>
      <c r="H12" s="92" t="s">
        <v>146</v>
      </c>
      <c r="I12" s="91" t="s">
        <v>145</v>
      </c>
      <c r="J12" s="92" t="s">
        <v>146</v>
      </c>
      <c r="K12" s="91" t="s">
        <v>145</v>
      </c>
      <c r="L12" s="92" t="s">
        <v>146</v>
      </c>
      <c r="M12" s="91" t="s">
        <v>145</v>
      </c>
      <c r="N12" s="92" t="s">
        <v>146</v>
      </c>
      <c r="O12" s="91" t="s">
        <v>145</v>
      </c>
      <c r="P12" s="92" t="s">
        <v>146</v>
      </c>
      <c r="Q12" s="91" t="s">
        <v>145</v>
      </c>
      <c r="R12" s="92" t="s">
        <v>146</v>
      </c>
      <c r="S12" s="91" t="s">
        <v>145</v>
      </c>
      <c r="T12" s="92" t="s">
        <v>146</v>
      </c>
      <c r="U12" s="91" t="s">
        <v>145</v>
      </c>
      <c r="V12" s="92" t="s">
        <v>146</v>
      </c>
      <c r="W12" s="91" t="s">
        <v>145</v>
      </c>
      <c r="X12" s="92" t="s">
        <v>146</v>
      </c>
      <c r="Y12" s="91" t="s">
        <v>145</v>
      </c>
      <c r="Z12" s="92" t="s">
        <v>146</v>
      </c>
      <c r="AA12" s="91" t="s">
        <v>145</v>
      </c>
      <c r="AB12" s="92" t="s">
        <v>146</v>
      </c>
      <c r="AC12" s="91" t="s">
        <v>145</v>
      </c>
      <c r="AD12" s="92" t="s">
        <v>146</v>
      </c>
      <c r="AE12" s="91" t="s">
        <v>145</v>
      </c>
      <c r="AF12" s="92" t="s">
        <v>146</v>
      </c>
      <c r="AG12" s="91" t="s">
        <v>145</v>
      </c>
      <c r="AH12" s="92" t="s">
        <v>146</v>
      </c>
      <c r="AI12" s="91" t="s">
        <v>145</v>
      </c>
      <c r="AJ12" s="92" t="s">
        <v>146</v>
      </c>
      <c r="AK12" s="91" t="s">
        <v>145</v>
      </c>
      <c r="AL12" s="92" t="s">
        <v>146</v>
      </c>
      <c r="AM12" s="91" t="s">
        <v>145</v>
      </c>
      <c r="AN12" s="92" t="s">
        <v>146</v>
      </c>
      <c r="AO12" s="91" t="s">
        <v>145</v>
      </c>
      <c r="AP12" s="92" t="s">
        <v>146</v>
      </c>
      <c r="AQ12" s="91" t="s">
        <v>145</v>
      </c>
      <c r="AR12" s="92" t="s">
        <v>146</v>
      </c>
    </row>
    <row r="13" spans="1:44" ht="11.25" customHeight="1">
      <c r="A13" s="93" t="s">
        <v>59</v>
      </c>
      <c r="B13" s="94" t="s">
        <v>147</v>
      </c>
      <c r="C13" s="95"/>
      <c r="D13" s="96"/>
      <c r="E13" s="95"/>
      <c r="F13" s="96"/>
      <c r="G13" s="95"/>
      <c r="H13" s="96"/>
      <c r="I13" s="95"/>
      <c r="J13" s="96"/>
      <c r="K13" s="95"/>
      <c r="L13" s="96"/>
      <c r="M13" s="95"/>
      <c r="N13" s="96"/>
      <c r="O13" s="95"/>
      <c r="P13" s="96"/>
      <c r="Q13" s="95"/>
      <c r="R13" s="96"/>
      <c r="S13" s="95"/>
      <c r="T13" s="96"/>
      <c r="U13" s="95"/>
      <c r="V13" s="96"/>
      <c r="W13" s="95"/>
      <c r="X13" s="96"/>
      <c r="Y13" s="95"/>
      <c r="Z13" s="96"/>
      <c r="AA13" s="95"/>
      <c r="AB13" s="96"/>
      <c r="AC13" s="95"/>
      <c r="AD13" s="96"/>
      <c r="AE13" s="95"/>
      <c r="AF13" s="96"/>
      <c r="AG13" s="95"/>
      <c r="AH13" s="96"/>
      <c r="AI13" s="95"/>
      <c r="AJ13" s="96"/>
      <c r="AK13" s="95"/>
      <c r="AL13" s="96"/>
      <c r="AM13" s="95"/>
      <c r="AN13" s="96"/>
      <c r="AO13" s="95"/>
      <c r="AP13" s="96"/>
      <c r="AQ13" s="95"/>
      <c r="AR13" s="96"/>
    </row>
    <row r="14" spans="1:44" ht="11.25" customHeight="1">
      <c r="A14" s="93" t="s">
        <v>60</v>
      </c>
      <c r="B14" s="94" t="s">
        <v>148</v>
      </c>
      <c r="C14" s="97"/>
      <c r="D14" s="98"/>
      <c r="E14" s="97"/>
      <c r="F14" s="98"/>
      <c r="G14" s="97"/>
      <c r="H14" s="98"/>
      <c r="I14" s="97"/>
      <c r="J14" s="98"/>
      <c r="K14" s="97"/>
      <c r="L14" s="98"/>
      <c r="M14" s="97"/>
      <c r="N14" s="98"/>
      <c r="O14" s="97"/>
      <c r="P14" s="98"/>
      <c r="Q14" s="97"/>
      <c r="R14" s="98"/>
      <c r="S14" s="97"/>
      <c r="T14" s="98"/>
      <c r="U14" s="97"/>
      <c r="V14" s="98"/>
      <c r="W14" s="97"/>
      <c r="X14" s="98"/>
      <c r="Y14" s="97"/>
      <c r="Z14" s="98"/>
      <c r="AA14" s="97"/>
      <c r="AB14" s="98"/>
      <c r="AC14" s="97"/>
      <c r="AD14" s="98"/>
      <c r="AE14" s="97"/>
      <c r="AF14" s="98"/>
      <c r="AG14" s="97"/>
      <c r="AH14" s="98"/>
      <c r="AI14" s="97"/>
      <c r="AJ14" s="98"/>
      <c r="AK14" s="97"/>
      <c r="AL14" s="98"/>
      <c r="AM14" s="97"/>
      <c r="AN14" s="98"/>
      <c r="AO14" s="97"/>
      <c r="AP14" s="98"/>
      <c r="AQ14" s="97"/>
      <c r="AR14" s="98"/>
    </row>
    <row r="15" spans="1:44" ht="11.25" customHeight="1">
      <c r="A15" s="93" t="s">
        <v>61</v>
      </c>
      <c r="B15" s="94" t="s">
        <v>149</v>
      </c>
      <c r="C15" s="97"/>
      <c r="D15" s="98"/>
      <c r="E15" s="97"/>
      <c r="F15" s="98"/>
      <c r="G15" s="97"/>
      <c r="H15" s="98"/>
      <c r="I15" s="97"/>
      <c r="J15" s="98"/>
      <c r="K15" s="97"/>
      <c r="L15" s="98"/>
      <c r="M15" s="97"/>
      <c r="N15" s="98"/>
      <c r="O15" s="97"/>
      <c r="P15" s="98"/>
      <c r="Q15" s="97"/>
      <c r="R15" s="98"/>
      <c r="S15" s="97"/>
      <c r="T15" s="98"/>
      <c r="U15" s="97"/>
      <c r="V15" s="98"/>
      <c r="W15" s="97"/>
      <c r="X15" s="98"/>
      <c r="Y15" s="97"/>
      <c r="Z15" s="98"/>
      <c r="AA15" s="97"/>
      <c r="AB15" s="98"/>
      <c r="AC15" s="97"/>
      <c r="AD15" s="98"/>
      <c r="AE15" s="97"/>
      <c r="AF15" s="98"/>
      <c r="AG15" s="97"/>
      <c r="AH15" s="98"/>
      <c r="AI15" s="97"/>
      <c r="AJ15" s="98"/>
      <c r="AK15" s="97"/>
      <c r="AL15" s="98"/>
      <c r="AM15" s="97"/>
      <c r="AN15" s="98"/>
      <c r="AO15" s="97"/>
      <c r="AP15" s="98"/>
      <c r="AQ15" s="97"/>
      <c r="AR15" s="98"/>
    </row>
    <row r="16" spans="1:44" ht="11.25" customHeight="1">
      <c r="A16" s="93" t="s">
        <v>62</v>
      </c>
      <c r="B16" s="94" t="s">
        <v>150</v>
      </c>
      <c r="C16" s="97"/>
      <c r="D16" s="98"/>
      <c r="E16" s="97"/>
      <c r="F16" s="98"/>
      <c r="G16" s="97"/>
      <c r="H16" s="98"/>
      <c r="I16" s="97"/>
      <c r="J16" s="98"/>
      <c r="K16" s="97"/>
      <c r="L16" s="98"/>
      <c r="M16" s="97"/>
      <c r="N16" s="98"/>
      <c r="O16" s="97"/>
      <c r="P16" s="98"/>
      <c r="Q16" s="97"/>
      <c r="R16" s="98"/>
      <c r="S16" s="97"/>
      <c r="T16" s="98"/>
      <c r="U16" s="97"/>
      <c r="V16" s="98"/>
      <c r="W16" s="97"/>
      <c r="X16" s="98"/>
      <c r="Y16" s="97"/>
      <c r="Z16" s="98"/>
      <c r="AA16" s="97"/>
      <c r="AB16" s="98"/>
      <c r="AC16" s="97"/>
      <c r="AD16" s="98"/>
      <c r="AE16" s="97"/>
      <c r="AF16" s="98"/>
      <c r="AG16" s="97"/>
      <c r="AH16" s="98"/>
      <c r="AI16" s="97"/>
      <c r="AJ16" s="98"/>
      <c r="AK16" s="97"/>
      <c r="AL16" s="98"/>
      <c r="AM16" s="97"/>
      <c r="AN16" s="98"/>
      <c r="AO16" s="97"/>
      <c r="AP16" s="98"/>
      <c r="AQ16" s="97"/>
      <c r="AR16" s="98"/>
    </row>
    <row r="17" spans="1:44" ht="11.25" customHeight="1">
      <c r="A17" s="93" t="s">
        <v>63</v>
      </c>
      <c r="B17" s="94" t="s">
        <v>151</v>
      </c>
      <c r="C17" s="97"/>
      <c r="D17" s="98"/>
      <c r="E17" s="97"/>
      <c r="F17" s="98"/>
      <c r="G17" s="97"/>
      <c r="H17" s="98"/>
      <c r="I17" s="97"/>
      <c r="J17" s="98"/>
      <c r="K17" s="97"/>
      <c r="L17" s="98"/>
      <c r="M17" s="97"/>
      <c r="N17" s="98"/>
      <c r="O17" s="97"/>
      <c r="P17" s="98"/>
      <c r="Q17" s="97"/>
      <c r="R17" s="98"/>
      <c r="S17" s="97"/>
      <c r="T17" s="98"/>
      <c r="U17" s="97"/>
      <c r="V17" s="98"/>
      <c r="W17" s="97"/>
      <c r="X17" s="98"/>
      <c r="Y17" s="97"/>
      <c r="Z17" s="98"/>
      <c r="AA17" s="97"/>
      <c r="AB17" s="98"/>
      <c r="AC17" s="97"/>
      <c r="AD17" s="98"/>
      <c r="AE17" s="97"/>
      <c r="AF17" s="98"/>
      <c r="AG17" s="97"/>
      <c r="AH17" s="98"/>
      <c r="AI17" s="97"/>
      <c r="AJ17" s="98"/>
      <c r="AK17" s="97"/>
      <c r="AL17" s="98"/>
      <c r="AM17" s="97"/>
      <c r="AN17" s="98"/>
      <c r="AO17" s="97"/>
      <c r="AP17" s="98"/>
      <c r="AQ17" s="97"/>
      <c r="AR17" s="98"/>
    </row>
    <row r="18" spans="1:44" ht="11.25" customHeight="1">
      <c r="A18" s="93" t="s">
        <v>64</v>
      </c>
      <c r="B18" s="94" t="s">
        <v>152</v>
      </c>
      <c r="C18" s="97"/>
      <c r="D18" s="98"/>
      <c r="E18" s="97"/>
      <c r="F18" s="98"/>
      <c r="G18" s="97"/>
      <c r="H18" s="98"/>
      <c r="I18" s="97"/>
      <c r="J18" s="98"/>
      <c r="K18" s="97"/>
      <c r="L18" s="98"/>
      <c r="M18" s="97"/>
      <c r="N18" s="98"/>
      <c r="O18" s="97"/>
      <c r="P18" s="98"/>
      <c r="Q18" s="97"/>
      <c r="R18" s="98"/>
      <c r="S18" s="97"/>
      <c r="T18" s="98"/>
      <c r="U18" s="97"/>
      <c r="V18" s="98"/>
      <c r="W18" s="97"/>
      <c r="X18" s="98"/>
      <c r="Y18" s="97"/>
      <c r="Z18" s="98"/>
      <c r="AA18" s="97"/>
      <c r="AB18" s="98"/>
      <c r="AC18" s="97"/>
      <c r="AD18" s="98"/>
      <c r="AE18" s="97"/>
      <c r="AF18" s="98"/>
      <c r="AG18" s="97"/>
      <c r="AH18" s="98"/>
      <c r="AI18" s="97"/>
      <c r="AJ18" s="98"/>
      <c r="AK18" s="97"/>
      <c r="AL18" s="98"/>
      <c r="AM18" s="97"/>
      <c r="AN18" s="98"/>
      <c r="AO18" s="97"/>
      <c r="AP18" s="98"/>
      <c r="AQ18" s="97"/>
      <c r="AR18" s="98"/>
    </row>
    <row r="19" spans="1:44" ht="11.25" customHeight="1">
      <c r="A19" s="93" t="s">
        <v>65</v>
      </c>
      <c r="B19" s="94" t="s">
        <v>153</v>
      </c>
      <c r="C19" s="97"/>
      <c r="D19" s="98"/>
      <c r="E19" s="97"/>
      <c r="F19" s="98"/>
      <c r="G19" s="97"/>
      <c r="H19" s="98"/>
      <c r="I19" s="97"/>
      <c r="J19" s="98"/>
      <c r="K19" s="97"/>
      <c r="L19" s="98"/>
      <c r="M19" s="97"/>
      <c r="N19" s="98"/>
      <c r="O19" s="97"/>
      <c r="P19" s="98"/>
      <c r="Q19" s="97"/>
      <c r="R19" s="98"/>
      <c r="S19" s="97"/>
      <c r="T19" s="98"/>
      <c r="U19" s="97"/>
      <c r="V19" s="98"/>
      <c r="W19" s="97"/>
      <c r="X19" s="98"/>
      <c r="Y19" s="97"/>
      <c r="Z19" s="98"/>
      <c r="AA19" s="97"/>
      <c r="AB19" s="98"/>
      <c r="AC19" s="97"/>
      <c r="AD19" s="98"/>
      <c r="AE19" s="97"/>
      <c r="AF19" s="98"/>
      <c r="AG19" s="97"/>
      <c r="AH19" s="98"/>
      <c r="AI19" s="97"/>
      <c r="AJ19" s="98"/>
      <c r="AK19" s="97"/>
      <c r="AL19" s="98"/>
      <c r="AM19" s="97"/>
      <c r="AN19" s="98"/>
      <c r="AO19" s="97"/>
      <c r="AP19" s="98"/>
      <c r="AQ19" s="97"/>
      <c r="AR19" s="98"/>
    </row>
    <row r="20" spans="1:44" ht="11.25" customHeight="1">
      <c r="A20" s="93" t="s">
        <v>66</v>
      </c>
      <c r="B20" s="94" t="s">
        <v>154</v>
      </c>
      <c r="C20" s="97"/>
      <c r="D20" s="98"/>
      <c r="E20" s="97"/>
      <c r="F20" s="98"/>
      <c r="G20" s="97"/>
      <c r="H20" s="98"/>
      <c r="I20" s="97"/>
      <c r="J20" s="98"/>
      <c r="K20" s="97"/>
      <c r="L20" s="98"/>
      <c r="M20" s="97"/>
      <c r="N20" s="98"/>
      <c r="O20" s="97"/>
      <c r="P20" s="98"/>
      <c r="Q20" s="97"/>
      <c r="R20" s="98"/>
      <c r="S20" s="97"/>
      <c r="T20" s="98"/>
      <c r="U20" s="97"/>
      <c r="V20" s="98"/>
      <c r="W20" s="97"/>
      <c r="X20" s="98"/>
      <c r="Y20" s="97"/>
      <c r="Z20" s="98"/>
      <c r="AA20" s="97"/>
      <c r="AB20" s="98"/>
      <c r="AC20" s="97"/>
      <c r="AD20" s="98"/>
      <c r="AE20" s="97"/>
      <c r="AF20" s="98"/>
      <c r="AG20" s="97"/>
      <c r="AH20" s="98"/>
      <c r="AI20" s="97"/>
      <c r="AJ20" s="98"/>
      <c r="AK20" s="97"/>
      <c r="AL20" s="98"/>
      <c r="AM20" s="97"/>
      <c r="AN20" s="98"/>
      <c r="AO20" s="97"/>
      <c r="AP20" s="98"/>
      <c r="AQ20" s="97"/>
      <c r="AR20" s="98"/>
    </row>
    <row r="21" spans="1:44" ht="11.25" customHeight="1">
      <c r="A21" s="93" t="s">
        <v>67</v>
      </c>
      <c r="B21" s="94" t="s">
        <v>155</v>
      </c>
      <c r="C21" s="97"/>
      <c r="D21" s="98"/>
      <c r="E21" s="97"/>
      <c r="F21" s="98"/>
      <c r="G21" s="97"/>
      <c r="H21" s="98"/>
      <c r="I21" s="97"/>
      <c r="J21" s="98"/>
      <c r="K21" s="97"/>
      <c r="L21" s="98"/>
      <c r="M21" s="97"/>
      <c r="N21" s="98"/>
      <c r="O21" s="97"/>
      <c r="P21" s="98"/>
      <c r="Q21" s="97"/>
      <c r="R21" s="98"/>
      <c r="S21" s="97"/>
      <c r="T21" s="98"/>
      <c r="U21" s="97"/>
      <c r="V21" s="98"/>
      <c r="W21" s="97"/>
      <c r="X21" s="98"/>
      <c r="Y21" s="97"/>
      <c r="Z21" s="98"/>
      <c r="AA21" s="97"/>
      <c r="AB21" s="98"/>
      <c r="AC21" s="97"/>
      <c r="AD21" s="98"/>
      <c r="AE21" s="97"/>
      <c r="AF21" s="98"/>
      <c r="AG21" s="97"/>
      <c r="AH21" s="98"/>
      <c r="AI21" s="97"/>
      <c r="AJ21" s="98"/>
      <c r="AK21" s="97"/>
      <c r="AL21" s="98"/>
      <c r="AM21" s="97"/>
      <c r="AN21" s="98"/>
      <c r="AO21" s="97"/>
      <c r="AP21" s="98"/>
      <c r="AQ21" s="97"/>
      <c r="AR21" s="98"/>
    </row>
    <row r="22" spans="1:44" ht="11.25" customHeight="1">
      <c r="A22" s="93" t="s">
        <v>68</v>
      </c>
      <c r="B22" s="94" t="s">
        <v>156</v>
      </c>
      <c r="C22" s="97"/>
      <c r="D22" s="98"/>
      <c r="E22" s="97"/>
      <c r="F22" s="98"/>
      <c r="G22" s="97"/>
      <c r="H22" s="98"/>
      <c r="I22" s="97"/>
      <c r="J22" s="98"/>
      <c r="K22" s="97"/>
      <c r="L22" s="98"/>
      <c r="M22" s="97"/>
      <c r="N22" s="98"/>
      <c r="O22" s="97"/>
      <c r="P22" s="98"/>
      <c r="Q22" s="97"/>
      <c r="R22" s="98"/>
      <c r="S22" s="97"/>
      <c r="T22" s="98"/>
      <c r="U22" s="97"/>
      <c r="V22" s="98"/>
      <c r="W22" s="97"/>
      <c r="X22" s="98"/>
      <c r="Y22" s="97"/>
      <c r="Z22" s="98"/>
      <c r="AA22" s="97"/>
      <c r="AB22" s="98"/>
      <c r="AC22" s="97"/>
      <c r="AD22" s="98"/>
      <c r="AE22" s="97"/>
      <c r="AF22" s="98"/>
      <c r="AG22" s="97"/>
      <c r="AH22" s="98"/>
      <c r="AI22" s="97"/>
      <c r="AJ22" s="98"/>
      <c r="AK22" s="97"/>
      <c r="AL22" s="98"/>
      <c r="AM22" s="97"/>
      <c r="AN22" s="98"/>
      <c r="AO22" s="97"/>
      <c r="AP22" s="98"/>
      <c r="AQ22" s="97"/>
      <c r="AR22" s="98"/>
    </row>
    <row r="23" spans="1:44" ht="11.25" customHeight="1">
      <c r="A23" s="93" t="s">
        <v>69</v>
      </c>
      <c r="B23" s="94" t="s">
        <v>157</v>
      </c>
      <c r="C23" s="97"/>
      <c r="D23" s="98"/>
      <c r="E23" s="97"/>
      <c r="F23" s="98"/>
      <c r="G23" s="97"/>
      <c r="H23" s="98"/>
      <c r="I23" s="97"/>
      <c r="J23" s="98"/>
      <c r="K23" s="97"/>
      <c r="L23" s="98"/>
      <c r="M23" s="97"/>
      <c r="N23" s="98"/>
      <c r="O23" s="97"/>
      <c r="P23" s="98"/>
      <c r="Q23" s="97"/>
      <c r="R23" s="98"/>
      <c r="S23" s="97"/>
      <c r="T23" s="98"/>
      <c r="U23" s="97"/>
      <c r="V23" s="98"/>
      <c r="W23" s="97"/>
      <c r="X23" s="98"/>
      <c r="Y23" s="97"/>
      <c r="Z23" s="98"/>
      <c r="AA23" s="97"/>
      <c r="AB23" s="98"/>
      <c r="AC23" s="97"/>
      <c r="AD23" s="98"/>
      <c r="AE23" s="97"/>
      <c r="AF23" s="98"/>
      <c r="AG23" s="97"/>
      <c r="AH23" s="98"/>
      <c r="AI23" s="97"/>
      <c r="AJ23" s="98"/>
      <c r="AK23" s="97"/>
      <c r="AL23" s="98"/>
      <c r="AM23" s="97"/>
      <c r="AN23" s="98"/>
      <c r="AO23" s="97"/>
      <c r="AP23" s="98"/>
      <c r="AQ23" s="97"/>
      <c r="AR23" s="98"/>
    </row>
    <row r="24" spans="1:44" ht="11.25" customHeight="1">
      <c r="A24" s="93" t="s">
        <v>70</v>
      </c>
      <c r="B24" s="94" t="s">
        <v>158</v>
      </c>
      <c r="C24" s="97"/>
      <c r="D24" s="98"/>
      <c r="E24" s="97"/>
      <c r="F24" s="98"/>
      <c r="G24" s="97"/>
      <c r="H24" s="98"/>
      <c r="I24" s="97"/>
      <c r="J24" s="98"/>
      <c r="K24" s="97"/>
      <c r="L24" s="98"/>
      <c r="M24" s="97"/>
      <c r="N24" s="98"/>
      <c r="O24" s="97"/>
      <c r="P24" s="98"/>
      <c r="Q24" s="97"/>
      <c r="R24" s="98"/>
      <c r="S24" s="97"/>
      <c r="T24" s="98"/>
      <c r="U24" s="97"/>
      <c r="V24" s="98"/>
      <c r="W24" s="97"/>
      <c r="X24" s="98"/>
      <c r="Y24" s="97"/>
      <c r="Z24" s="98"/>
      <c r="AA24" s="97"/>
      <c r="AB24" s="98"/>
      <c r="AC24" s="97"/>
      <c r="AD24" s="98"/>
      <c r="AE24" s="97"/>
      <c r="AF24" s="98"/>
      <c r="AG24" s="97"/>
      <c r="AH24" s="98"/>
      <c r="AI24" s="97"/>
      <c r="AJ24" s="98"/>
      <c r="AK24" s="97"/>
      <c r="AL24" s="98"/>
      <c r="AM24" s="97"/>
      <c r="AN24" s="98"/>
      <c r="AO24" s="97"/>
      <c r="AP24" s="98"/>
      <c r="AQ24" s="97"/>
      <c r="AR24" s="98"/>
    </row>
    <row r="25" spans="1:44" ht="11.25" customHeight="1">
      <c r="A25" s="93" t="s">
        <v>71</v>
      </c>
      <c r="B25" s="94" t="s">
        <v>159</v>
      </c>
      <c r="C25" s="97"/>
      <c r="D25" s="98"/>
      <c r="E25" s="97"/>
      <c r="F25" s="98"/>
      <c r="G25" s="97"/>
      <c r="H25" s="98"/>
      <c r="I25" s="97"/>
      <c r="J25" s="98"/>
      <c r="K25" s="97"/>
      <c r="L25" s="98"/>
      <c r="M25" s="97"/>
      <c r="N25" s="98"/>
      <c r="O25" s="97"/>
      <c r="P25" s="98"/>
      <c r="Q25" s="97"/>
      <c r="R25" s="98"/>
      <c r="S25" s="97"/>
      <c r="T25" s="98"/>
      <c r="U25" s="97"/>
      <c r="V25" s="98"/>
      <c r="W25" s="97"/>
      <c r="X25" s="98"/>
      <c r="Y25" s="97"/>
      <c r="Z25" s="98"/>
      <c r="AA25" s="97"/>
      <c r="AB25" s="98"/>
      <c r="AC25" s="97"/>
      <c r="AD25" s="98"/>
      <c r="AE25" s="97"/>
      <c r="AF25" s="98"/>
      <c r="AG25" s="97"/>
      <c r="AH25" s="98"/>
      <c r="AI25" s="97"/>
      <c r="AJ25" s="98"/>
      <c r="AK25" s="97"/>
      <c r="AL25" s="98"/>
      <c r="AM25" s="97"/>
      <c r="AN25" s="98"/>
      <c r="AO25" s="97"/>
      <c r="AP25" s="98"/>
      <c r="AQ25" s="97"/>
      <c r="AR25" s="98"/>
    </row>
    <row r="26" spans="1:44" ht="11.25" customHeight="1">
      <c r="A26" s="93" t="s">
        <v>72</v>
      </c>
      <c r="B26" s="94" t="s">
        <v>160</v>
      </c>
      <c r="C26" s="97"/>
      <c r="D26" s="98"/>
      <c r="E26" s="97"/>
      <c r="F26" s="98"/>
      <c r="G26" s="97"/>
      <c r="H26" s="98"/>
      <c r="I26" s="97"/>
      <c r="J26" s="98"/>
      <c r="K26" s="97"/>
      <c r="L26" s="98"/>
      <c r="M26" s="97"/>
      <c r="N26" s="98"/>
      <c r="O26" s="97"/>
      <c r="P26" s="98"/>
      <c r="Q26" s="97"/>
      <c r="R26" s="98"/>
      <c r="S26" s="97"/>
      <c r="T26" s="98"/>
      <c r="U26" s="97"/>
      <c r="V26" s="98"/>
      <c r="W26" s="97"/>
      <c r="X26" s="98"/>
      <c r="Y26" s="97"/>
      <c r="Z26" s="98"/>
      <c r="AA26" s="97"/>
      <c r="AB26" s="98"/>
      <c r="AC26" s="97"/>
      <c r="AD26" s="98"/>
      <c r="AE26" s="97"/>
      <c r="AF26" s="98"/>
      <c r="AG26" s="97"/>
      <c r="AH26" s="98"/>
      <c r="AI26" s="97"/>
      <c r="AJ26" s="98"/>
      <c r="AK26" s="97"/>
      <c r="AL26" s="98"/>
      <c r="AM26" s="97"/>
      <c r="AN26" s="98"/>
      <c r="AO26" s="97"/>
      <c r="AP26" s="98"/>
      <c r="AQ26" s="97"/>
      <c r="AR26" s="98"/>
    </row>
    <row r="27" spans="1:44" ht="11.25" customHeight="1">
      <c r="A27" s="93" t="s">
        <v>73</v>
      </c>
      <c r="B27" s="94" t="s">
        <v>161</v>
      </c>
      <c r="C27" s="97"/>
      <c r="D27" s="98"/>
      <c r="E27" s="97"/>
      <c r="F27" s="98"/>
      <c r="G27" s="97"/>
      <c r="H27" s="98"/>
      <c r="I27" s="97"/>
      <c r="J27" s="98"/>
      <c r="K27" s="97"/>
      <c r="L27" s="98"/>
      <c r="M27" s="97"/>
      <c r="N27" s="98"/>
      <c r="O27" s="97"/>
      <c r="P27" s="98"/>
      <c r="Q27" s="97"/>
      <c r="R27" s="98"/>
      <c r="S27" s="97"/>
      <c r="T27" s="98"/>
      <c r="U27" s="97"/>
      <c r="V27" s="98"/>
      <c r="W27" s="97"/>
      <c r="X27" s="98"/>
      <c r="Y27" s="97"/>
      <c r="Z27" s="98"/>
      <c r="AA27" s="97"/>
      <c r="AB27" s="98"/>
      <c r="AC27" s="97"/>
      <c r="AD27" s="98"/>
      <c r="AE27" s="97"/>
      <c r="AF27" s="98"/>
      <c r="AG27" s="97"/>
      <c r="AH27" s="98"/>
      <c r="AI27" s="97"/>
      <c r="AJ27" s="98"/>
      <c r="AK27" s="97"/>
      <c r="AL27" s="98"/>
      <c r="AM27" s="97"/>
      <c r="AN27" s="98"/>
      <c r="AO27" s="97"/>
      <c r="AP27" s="98"/>
      <c r="AQ27" s="97"/>
      <c r="AR27" s="98"/>
    </row>
    <row r="28" spans="1:44" ht="11.25" customHeight="1">
      <c r="A28" s="93" t="s">
        <v>74</v>
      </c>
      <c r="B28" s="94" t="s">
        <v>162</v>
      </c>
      <c r="C28" s="97"/>
      <c r="D28" s="98"/>
      <c r="E28" s="97"/>
      <c r="F28" s="98"/>
      <c r="G28" s="97"/>
      <c r="H28" s="98"/>
      <c r="I28" s="97"/>
      <c r="J28" s="98"/>
      <c r="K28" s="97"/>
      <c r="L28" s="98"/>
      <c r="M28" s="97"/>
      <c r="N28" s="98"/>
      <c r="O28" s="97"/>
      <c r="P28" s="98"/>
      <c r="Q28" s="97"/>
      <c r="R28" s="98"/>
      <c r="S28" s="97"/>
      <c r="T28" s="98"/>
      <c r="U28" s="97"/>
      <c r="V28" s="98"/>
      <c r="W28" s="97"/>
      <c r="X28" s="98"/>
      <c r="Y28" s="97"/>
      <c r="Z28" s="98"/>
      <c r="AA28" s="97"/>
      <c r="AB28" s="98"/>
      <c r="AC28" s="97"/>
      <c r="AD28" s="98"/>
      <c r="AE28" s="97"/>
      <c r="AF28" s="98"/>
      <c r="AG28" s="97"/>
      <c r="AH28" s="98"/>
      <c r="AI28" s="97"/>
      <c r="AJ28" s="98"/>
      <c r="AK28" s="97"/>
      <c r="AL28" s="98"/>
      <c r="AM28" s="97"/>
      <c r="AN28" s="98"/>
      <c r="AO28" s="97"/>
      <c r="AP28" s="98"/>
      <c r="AQ28" s="97"/>
      <c r="AR28" s="98"/>
    </row>
    <row r="29" spans="1:44" ht="11.25" customHeight="1">
      <c r="A29" s="93" t="s">
        <v>75</v>
      </c>
      <c r="B29" s="94" t="s">
        <v>163</v>
      </c>
      <c r="C29" s="97"/>
      <c r="D29" s="98"/>
      <c r="E29" s="97"/>
      <c r="F29" s="98"/>
      <c r="G29" s="97"/>
      <c r="H29" s="98"/>
      <c r="I29" s="97"/>
      <c r="J29" s="98"/>
      <c r="K29" s="97"/>
      <c r="L29" s="98"/>
      <c r="M29" s="97"/>
      <c r="N29" s="98"/>
      <c r="O29" s="97"/>
      <c r="P29" s="98"/>
      <c r="Q29" s="97"/>
      <c r="R29" s="98"/>
      <c r="S29" s="97"/>
      <c r="T29" s="98"/>
      <c r="U29" s="97"/>
      <c r="V29" s="98"/>
      <c r="W29" s="97"/>
      <c r="X29" s="98"/>
      <c r="Y29" s="97"/>
      <c r="Z29" s="98"/>
      <c r="AA29" s="97"/>
      <c r="AB29" s="98"/>
      <c r="AC29" s="97"/>
      <c r="AD29" s="98"/>
      <c r="AE29" s="97"/>
      <c r="AF29" s="98"/>
      <c r="AG29" s="97"/>
      <c r="AH29" s="98"/>
      <c r="AI29" s="97"/>
      <c r="AJ29" s="98"/>
      <c r="AK29" s="97"/>
      <c r="AL29" s="98"/>
      <c r="AM29" s="97"/>
      <c r="AN29" s="98"/>
      <c r="AO29" s="97"/>
      <c r="AP29" s="98"/>
      <c r="AQ29" s="97"/>
      <c r="AR29" s="98"/>
    </row>
    <row r="30" spans="1:44" ht="11.25" customHeight="1">
      <c r="A30" s="93" t="s">
        <v>76</v>
      </c>
      <c r="B30" s="94" t="s">
        <v>164</v>
      </c>
      <c r="C30" s="97"/>
      <c r="D30" s="98"/>
      <c r="E30" s="97"/>
      <c r="F30" s="98"/>
      <c r="G30" s="97"/>
      <c r="H30" s="98"/>
      <c r="I30" s="97"/>
      <c r="J30" s="98"/>
      <c r="K30" s="97"/>
      <c r="L30" s="98"/>
      <c r="M30" s="97"/>
      <c r="N30" s="98"/>
      <c r="O30" s="97"/>
      <c r="P30" s="98"/>
      <c r="Q30" s="97"/>
      <c r="R30" s="98"/>
      <c r="S30" s="97"/>
      <c r="T30" s="98"/>
      <c r="U30" s="97"/>
      <c r="V30" s="98"/>
      <c r="W30" s="97"/>
      <c r="X30" s="98"/>
      <c r="Y30" s="97"/>
      <c r="Z30" s="98"/>
      <c r="AA30" s="97"/>
      <c r="AB30" s="98"/>
      <c r="AC30" s="97"/>
      <c r="AD30" s="98"/>
      <c r="AE30" s="97"/>
      <c r="AF30" s="98"/>
      <c r="AG30" s="97"/>
      <c r="AH30" s="98"/>
      <c r="AI30" s="97"/>
      <c r="AJ30" s="98"/>
      <c r="AK30" s="97"/>
      <c r="AL30" s="98"/>
      <c r="AM30" s="97"/>
      <c r="AN30" s="98"/>
      <c r="AO30" s="97"/>
      <c r="AP30" s="98"/>
      <c r="AQ30" s="97"/>
      <c r="AR30" s="98"/>
    </row>
    <row r="31" spans="1:44" ht="11.25" customHeight="1">
      <c r="A31" s="93" t="s">
        <v>77</v>
      </c>
      <c r="B31" s="94" t="s">
        <v>165</v>
      </c>
      <c r="C31" s="97"/>
      <c r="D31" s="98"/>
      <c r="E31" s="97"/>
      <c r="F31" s="98"/>
      <c r="G31" s="97"/>
      <c r="H31" s="98"/>
      <c r="I31" s="97"/>
      <c r="J31" s="98"/>
      <c r="K31" s="97"/>
      <c r="L31" s="98"/>
      <c r="M31" s="97"/>
      <c r="N31" s="98"/>
      <c r="O31" s="97"/>
      <c r="P31" s="98"/>
      <c r="Q31" s="97"/>
      <c r="R31" s="98"/>
      <c r="S31" s="97"/>
      <c r="T31" s="98"/>
      <c r="U31" s="97"/>
      <c r="V31" s="98"/>
      <c r="W31" s="97"/>
      <c r="X31" s="98"/>
      <c r="Y31" s="97"/>
      <c r="Z31" s="98"/>
      <c r="AA31" s="97"/>
      <c r="AB31" s="98"/>
      <c r="AC31" s="97"/>
      <c r="AD31" s="98"/>
      <c r="AE31" s="97"/>
      <c r="AF31" s="98"/>
      <c r="AG31" s="97"/>
      <c r="AH31" s="98"/>
      <c r="AI31" s="97"/>
      <c r="AJ31" s="98"/>
      <c r="AK31" s="97"/>
      <c r="AL31" s="98"/>
      <c r="AM31" s="97"/>
      <c r="AN31" s="98"/>
      <c r="AO31" s="97"/>
      <c r="AP31" s="98"/>
      <c r="AQ31" s="97"/>
      <c r="AR31" s="98"/>
    </row>
    <row r="32" spans="1:44" ht="11.25" customHeight="1">
      <c r="A32" s="93" t="s">
        <v>78</v>
      </c>
      <c r="B32" s="94" t="s">
        <v>166</v>
      </c>
      <c r="C32" s="97"/>
      <c r="D32" s="98"/>
      <c r="E32" s="97"/>
      <c r="F32" s="98"/>
      <c r="G32" s="97"/>
      <c r="H32" s="98"/>
      <c r="I32" s="97"/>
      <c r="J32" s="98"/>
      <c r="K32" s="97"/>
      <c r="L32" s="98"/>
      <c r="M32" s="97"/>
      <c r="N32" s="98"/>
      <c r="O32" s="97"/>
      <c r="P32" s="98"/>
      <c r="Q32" s="97"/>
      <c r="R32" s="98"/>
      <c r="S32" s="97"/>
      <c r="T32" s="98"/>
      <c r="U32" s="97"/>
      <c r="V32" s="98"/>
      <c r="W32" s="97"/>
      <c r="X32" s="98"/>
      <c r="Y32" s="97"/>
      <c r="Z32" s="98"/>
      <c r="AA32" s="97"/>
      <c r="AB32" s="98"/>
      <c r="AC32" s="97"/>
      <c r="AD32" s="98"/>
      <c r="AE32" s="97"/>
      <c r="AF32" s="98"/>
      <c r="AG32" s="97"/>
      <c r="AH32" s="98"/>
      <c r="AI32" s="97"/>
      <c r="AJ32" s="98"/>
      <c r="AK32" s="97"/>
      <c r="AL32" s="98"/>
      <c r="AM32" s="97"/>
      <c r="AN32" s="98"/>
      <c r="AO32" s="97"/>
      <c r="AP32" s="98"/>
      <c r="AQ32" s="97"/>
      <c r="AR32" s="98"/>
    </row>
    <row r="33" spans="1:44" ht="11.25" customHeight="1">
      <c r="A33" s="93" t="s">
        <v>79</v>
      </c>
      <c r="B33" s="94" t="s">
        <v>167</v>
      </c>
      <c r="C33" s="97"/>
      <c r="D33" s="98"/>
      <c r="E33" s="97"/>
      <c r="F33" s="98"/>
      <c r="G33" s="97"/>
      <c r="H33" s="98"/>
      <c r="I33" s="97"/>
      <c r="J33" s="98"/>
      <c r="K33" s="97"/>
      <c r="L33" s="98"/>
      <c r="M33" s="97"/>
      <c r="N33" s="98"/>
      <c r="O33" s="97"/>
      <c r="P33" s="98"/>
      <c r="Q33" s="97"/>
      <c r="R33" s="98"/>
      <c r="S33" s="97"/>
      <c r="T33" s="98"/>
      <c r="U33" s="97"/>
      <c r="V33" s="98"/>
      <c r="W33" s="97"/>
      <c r="X33" s="98"/>
      <c r="Y33" s="97"/>
      <c r="Z33" s="98"/>
      <c r="AA33" s="97"/>
      <c r="AB33" s="98"/>
      <c r="AC33" s="97"/>
      <c r="AD33" s="98"/>
      <c r="AE33" s="97"/>
      <c r="AF33" s="98"/>
      <c r="AG33" s="97"/>
      <c r="AH33" s="98"/>
      <c r="AI33" s="97"/>
      <c r="AJ33" s="98"/>
      <c r="AK33" s="97"/>
      <c r="AL33" s="98"/>
      <c r="AM33" s="97"/>
      <c r="AN33" s="98"/>
      <c r="AO33" s="97"/>
      <c r="AP33" s="98"/>
      <c r="AQ33" s="97"/>
      <c r="AR33" s="98"/>
    </row>
    <row r="34" spans="1:44" ht="11.25" customHeight="1">
      <c r="A34" s="93" t="s">
        <v>80</v>
      </c>
      <c r="B34" s="94" t="s">
        <v>168</v>
      </c>
      <c r="C34" s="97"/>
      <c r="D34" s="98"/>
      <c r="E34" s="97"/>
      <c r="F34" s="98"/>
      <c r="G34" s="97"/>
      <c r="H34" s="98"/>
      <c r="I34" s="97"/>
      <c r="J34" s="98"/>
      <c r="K34" s="97"/>
      <c r="L34" s="98"/>
      <c r="M34" s="97"/>
      <c r="N34" s="98"/>
      <c r="O34" s="97"/>
      <c r="P34" s="98"/>
      <c r="Q34" s="97"/>
      <c r="R34" s="98"/>
      <c r="S34" s="97"/>
      <c r="T34" s="98"/>
      <c r="U34" s="97"/>
      <c r="V34" s="98"/>
      <c r="W34" s="97"/>
      <c r="X34" s="98"/>
      <c r="Y34" s="97"/>
      <c r="Z34" s="98"/>
      <c r="AA34" s="97"/>
      <c r="AB34" s="98"/>
      <c r="AC34" s="97"/>
      <c r="AD34" s="98"/>
      <c r="AE34" s="97"/>
      <c r="AF34" s="98"/>
      <c r="AG34" s="97"/>
      <c r="AH34" s="98"/>
      <c r="AI34" s="97"/>
      <c r="AJ34" s="98"/>
      <c r="AK34" s="97"/>
      <c r="AL34" s="98"/>
      <c r="AM34" s="97"/>
      <c r="AN34" s="98"/>
      <c r="AO34" s="97"/>
      <c r="AP34" s="98"/>
      <c r="AQ34" s="97"/>
      <c r="AR34" s="98"/>
    </row>
    <row r="35" spans="1:44" ht="11.25" customHeight="1">
      <c r="A35" s="93" t="s">
        <v>81</v>
      </c>
      <c r="B35" s="94" t="s">
        <v>169</v>
      </c>
      <c r="C35" s="97"/>
      <c r="D35" s="98"/>
      <c r="E35" s="97"/>
      <c r="F35" s="98"/>
      <c r="G35" s="97"/>
      <c r="H35" s="98"/>
      <c r="I35" s="97"/>
      <c r="J35" s="98"/>
      <c r="K35" s="97"/>
      <c r="L35" s="98"/>
      <c r="M35" s="97"/>
      <c r="N35" s="98"/>
      <c r="O35" s="97"/>
      <c r="P35" s="98"/>
      <c r="Q35" s="97"/>
      <c r="R35" s="98"/>
      <c r="S35" s="97"/>
      <c r="T35" s="98"/>
      <c r="U35" s="97"/>
      <c r="V35" s="98"/>
      <c r="W35" s="97"/>
      <c r="X35" s="98"/>
      <c r="Y35" s="97"/>
      <c r="Z35" s="98"/>
      <c r="AA35" s="97"/>
      <c r="AB35" s="98"/>
      <c r="AC35" s="97"/>
      <c r="AD35" s="98"/>
      <c r="AE35" s="97"/>
      <c r="AF35" s="98"/>
      <c r="AG35" s="97"/>
      <c r="AH35" s="98"/>
      <c r="AI35" s="97"/>
      <c r="AJ35" s="98"/>
      <c r="AK35" s="97"/>
      <c r="AL35" s="98"/>
      <c r="AM35" s="97"/>
      <c r="AN35" s="98"/>
      <c r="AO35" s="97"/>
      <c r="AP35" s="98"/>
      <c r="AQ35" s="97"/>
      <c r="AR35" s="98"/>
    </row>
    <row r="36" spans="1:44" ht="11.25" customHeight="1">
      <c r="A36" s="93" t="s">
        <v>82</v>
      </c>
      <c r="B36" s="94" t="s">
        <v>170</v>
      </c>
      <c r="C36" s="97"/>
      <c r="D36" s="98"/>
      <c r="E36" s="97"/>
      <c r="F36" s="98"/>
      <c r="G36" s="97"/>
      <c r="H36" s="98"/>
      <c r="I36" s="97"/>
      <c r="J36" s="98"/>
      <c r="K36" s="97"/>
      <c r="L36" s="98"/>
      <c r="M36" s="97"/>
      <c r="N36" s="98"/>
      <c r="O36" s="97"/>
      <c r="P36" s="98"/>
      <c r="Q36" s="97"/>
      <c r="R36" s="98"/>
      <c r="S36" s="97"/>
      <c r="T36" s="98"/>
      <c r="U36" s="97"/>
      <c r="V36" s="98"/>
      <c r="W36" s="97"/>
      <c r="X36" s="98"/>
      <c r="Y36" s="97"/>
      <c r="Z36" s="98"/>
      <c r="AA36" s="97"/>
      <c r="AB36" s="98"/>
      <c r="AC36" s="97"/>
      <c r="AD36" s="98"/>
      <c r="AE36" s="97"/>
      <c r="AF36" s="98"/>
      <c r="AG36" s="97"/>
      <c r="AH36" s="98"/>
      <c r="AI36" s="97"/>
      <c r="AJ36" s="98"/>
      <c r="AK36" s="97"/>
      <c r="AL36" s="98"/>
      <c r="AM36" s="97"/>
      <c r="AN36" s="98"/>
      <c r="AO36" s="97"/>
      <c r="AP36" s="98"/>
      <c r="AQ36" s="97"/>
      <c r="AR36" s="98"/>
    </row>
    <row r="37" spans="1:44" ht="11.25" customHeight="1">
      <c r="A37" s="93" t="s">
        <v>83</v>
      </c>
      <c r="B37" s="94" t="s">
        <v>171</v>
      </c>
      <c r="C37" s="97"/>
      <c r="D37" s="98"/>
      <c r="E37" s="97"/>
      <c r="F37" s="98"/>
      <c r="G37" s="97"/>
      <c r="H37" s="98"/>
      <c r="I37" s="97"/>
      <c r="J37" s="98"/>
      <c r="K37" s="97"/>
      <c r="L37" s="98"/>
      <c r="M37" s="97"/>
      <c r="N37" s="98"/>
      <c r="O37" s="97"/>
      <c r="P37" s="98"/>
      <c r="Q37" s="97"/>
      <c r="R37" s="98"/>
      <c r="S37" s="97"/>
      <c r="T37" s="98"/>
      <c r="U37" s="97"/>
      <c r="V37" s="98"/>
      <c r="W37" s="97"/>
      <c r="X37" s="98"/>
      <c r="Y37" s="97"/>
      <c r="Z37" s="98"/>
      <c r="AA37" s="97"/>
      <c r="AB37" s="98"/>
      <c r="AC37" s="97"/>
      <c r="AD37" s="98"/>
      <c r="AE37" s="97"/>
      <c r="AF37" s="98"/>
      <c r="AG37" s="97"/>
      <c r="AH37" s="98"/>
      <c r="AI37" s="97"/>
      <c r="AJ37" s="98"/>
      <c r="AK37" s="97"/>
      <c r="AL37" s="98"/>
      <c r="AM37" s="97"/>
      <c r="AN37" s="98"/>
      <c r="AO37" s="97"/>
      <c r="AP37" s="98"/>
      <c r="AQ37" s="97"/>
      <c r="AR37" s="98"/>
    </row>
    <row r="38" spans="1:44" ht="11.25" customHeight="1">
      <c r="A38" s="93" t="s">
        <v>84</v>
      </c>
      <c r="B38" s="94" t="s">
        <v>172</v>
      </c>
      <c r="C38" s="97"/>
      <c r="D38" s="98"/>
      <c r="E38" s="97"/>
      <c r="F38" s="98"/>
      <c r="G38" s="97"/>
      <c r="H38" s="98"/>
      <c r="I38" s="97"/>
      <c r="J38" s="98"/>
      <c r="K38" s="97"/>
      <c r="L38" s="98"/>
      <c r="M38" s="97"/>
      <c r="N38" s="98"/>
      <c r="O38" s="97"/>
      <c r="P38" s="98"/>
      <c r="Q38" s="97"/>
      <c r="R38" s="98"/>
      <c r="S38" s="97"/>
      <c r="T38" s="98"/>
      <c r="U38" s="97"/>
      <c r="V38" s="98"/>
      <c r="W38" s="97"/>
      <c r="X38" s="98"/>
      <c r="Y38" s="97"/>
      <c r="Z38" s="98"/>
      <c r="AA38" s="97"/>
      <c r="AB38" s="98"/>
      <c r="AC38" s="97"/>
      <c r="AD38" s="98"/>
      <c r="AE38" s="97"/>
      <c r="AF38" s="98"/>
      <c r="AG38" s="97"/>
      <c r="AH38" s="98"/>
      <c r="AI38" s="97"/>
      <c r="AJ38" s="98"/>
      <c r="AK38" s="97"/>
      <c r="AL38" s="98"/>
      <c r="AM38" s="97"/>
      <c r="AN38" s="98"/>
      <c r="AO38" s="97"/>
      <c r="AP38" s="98"/>
      <c r="AQ38" s="97"/>
      <c r="AR38" s="98"/>
    </row>
    <row r="39" spans="1:44" ht="11.25" customHeight="1">
      <c r="A39" s="93" t="s">
        <v>85</v>
      </c>
      <c r="B39" s="94" t="s">
        <v>173</v>
      </c>
      <c r="C39" s="97"/>
      <c r="D39" s="98"/>
      <c r="E39" s="97"/>
      <c r="F39" s="98"/>
      <c r="G39" s="97"/>
      <c r="H39" s="98"/>
      <c r="I39" s="97"/>
      <c r="J39" s="98"/>
      <c r="K39" s="97"/>
      <c r="L39" s="98"/>
      <c r="M39" s="97"/>
      <c r="N39" s="98"/>
      <c r="O39" s="97"/>
      <c r="P39" s="98"/>
      <c r="Q39" s="97"/>
      <c r="R39" s="98"/>
      <c r="S39" s="97"/>
      <c r="T39" s="98"/>
      <c r="U39" s="97"/>
      <c r="V39" s="98"/>
      <c r="W39" s="97"/>
      <c r="X39" s="98"/>
      <c r="Y39" s="97"/>
      <c r="Z39" s="98"/>
      <c r="AA39" s="97"/>
      <c r="AB39" s="98"/>
      <c r="AC39" s="97"/>
      <c r="AD39" s="98"/>
      <c r="AE39" s="97"/>
      <c r="AF39" s="98"/>
      <c r="AG39" s="97"/>
      <c r="AH39" s="98"/>
      <c r="AI39" s="97"/>
      <c r="AJ39" s="98"/>
      <c r="AK39" s="97"/>
      <c r="AL39" s="98"/>
      <c r="AM39" s="97"/>
      <c r="AN39" s="98"/>
      <c r="AO39" s="97"/>
      <c r="AP39" s="98"/>
      <c r="AQ39" s="97"/>
      <c r="AR39" s="98"/>
    </row>
    <row r="40" spans="1:44" ht="11.25" customHeight="1">
      <c r="A40" s="93" t="s">
        <v>86</v>
      </c>
      <c r="B40" s="94" t="s">
        <v>174</v>
      </c>
      <c r="C40" s="97"/>
      <c r="D40" s="98"/>
      <c r="E40" s="97"/>
      <c r="F40" s="98"/>
      <c r="G40" s="97"/>
      <c r="H40" s="98"/>
      <c r="I40" s="97"/>
      <c r="J40" s="98"/>
      <c r="K40" s="97"/>
      <c r="L40" s="98"/>
      <c r="M40" s="97"/>
      <c r="N40" s="98"/>
      <c r="O40" s="97"/>
      <c r="P40" s="98"/>
      <c r="Q40" s="97"/>
      <c r="R40" s="98"/>
      <c r="S40" s="97"/>
      <c r="T40" s="98"/>
      <c r="U40" s="97"/>
      <c r="V40" s="98"/>
      <c r="W40" s="97"/>
      <c r="X40" s="98"/>
      <c r="Y40" s="97"/>
      <c r="Z40" s="98"/>
      <c r="AA40" s="97"/>
      <c r="AB40" s="98"/>
      <c r="AC40" s="97"/>
      <c r="AD40" s="98"/>
      <c r="AE40" s="97"/>
      <c r="AF40" s="98"/>
      <c r="AG40" s="97"/>
      <c r="AH40" s="98"/>
      <c r="AI40" s="97"/>
      <c r="AJ40" s="98"/>
      <c r="AK40" s="97"/>
      <c r="AL40" s="98"/>
      <c r="AM40" s="97"/>
      <c r="AN40" s="98"/>
      <c r="AO40" s="97"/>
      <c r="AP40" s="98"/>
      <c r="AQ40" s="97"/>
      <c r="AR40" s="98"/>
    </row>
    <row r="41" spans="1:44" ht="11.25" customHeight="1">
      <c r="A41" s="93" t="s">
        <v>87</v>
      </c>
      <c r="B41" s="94" t="s">
        <v>175</v>
      </c>
      <c r="C41" s="97"/>
      <c r="D41" s="98"/>
      <c r="E41" s="97"/>
      <c r="F41" s="98"/>
      <c r="G41" s="97"/>
      <c r="H41" s="98"/>
      <c r="I41" s="97"/>
      <c r="J41" s="98"/>
      <c r="K41" s="97"/>
      <c r="L41" s="98"/>
      <c r="M41" s="97"/>
      <c r="N41" s="98"/>
      <c r="O41" s="97"/>
      <c r="P41" s="98"/>
      <c r="Q41" s="97"/>
      <c r="R41" s="98"/>
      <c r="S41" s="97"/>
      <c r="T41" s="98"/>
      <c r="U41" s="97"/>
      <c r="V41" s="98"/>
      <c r="W41" s="97"/>
      <c r="X41" s="98"/>
      <c r="Y41" s="97"/>
      <c r="Z41" s="98"/>
      <c r="AA41" s="97"/>
      <c r="AB41" s="98"/>
      <c r="AC41" s="97"/>
      <c r="AD41" s="98"/>
      <c r="AE41" s="97"/>
      <c r="AF41" s="98"/>
      <c r="AG41" s="97"/>
      <c r="AH41" s="98"/>
      <c r="AI41" s="97"/>
      <c r="AJ41" s="98"/>
      <c r="AK41" s="97"/>
      <c r="AL41" s="98"/>
      <c r="AM41" s="97"/>
      <c r="AN41" s="98"/>
      <c r="AO41" s="97"/>
      <c r="AP41" s="98"/>
      <c r="AQ41" s="97"/>
      <c r="AR41" s="98"/>
    </row>
    <row r="42" spans="1:44" ht="11.25" customHeight="1">
      <c r="A42" s="93" t="s">
        <v>88</v>
      </c>
      <c r="B42" s="94" t="s">
        <v>176</v>
      </c>
      <c r="C42" s="97"/>
      <c r="D42" s="98"/>
      <c r="E42" s="97"/>
      <c r="F42" s="98"/>
      <c r="G42" s="97"/>
      <c r="H42" s="98"/>
      <c r="I42" s="97"/>
      <c r="J42" s="98"/>
      <c r="K42" s="97"/>
      <c r="L42" s="98"/>
      <c r="M42" s="97"/>
      <c r="N42" s="98"/>
      <c r="O42" s="97"/>
      <c r="P42" s="98"/>
      <c r="Q42" s="97"/>
      <c r="R42" s="98"/>
      <c r="S42" s="97"/>
      <c r="T42" s="98"/>
      <c r="U42" s="97"/>
      <c r="V42" s="98"/>
      <c r="W42" s="97"/>
      <c r="X42" s="98"/>
      <c r="Y42" s="97"/>
      <c r="Z42" s="98"/>
      <c r="AA42" s="97"/>
      <c r="AB42" s="98"/>
      <c r="AC42" s="97"/>
      <c r="AD42" s="98"/>
      <c r="AE42" s="97"/>
      <c r="AF42" s="98"/>
      <c r="AG42" s="97"/>
      <c r="AH42" s="98"/>
      <c r="AI42" s="97"/>
      <c r="AJ42" s="98"/>
      <c r="AK42" s="97"/>
      <c r="AL42" s="98"/>
      <c r="AM42" s="97"/>
      <c r="AN42" s="98"/>
      <c r="AO42" s="97"/>
      <c r="AP42" s="98"/>
      <c r="AQ42" s="97"/>
      <c r="AR42" s="98"/>
    </row>
    <row r="43" spans="1:44" ht="11.25" customHeight="1">
      <c r="A43" s="93" t="s">
        <v>89</v>
      </c>
      <c r="B43" s="94" t="s">
        <v>177</v>
      </c>
      <c r="C43" s="97"/>
      <c r="D43" s="98"/>
      <c r="E43" s="97"/>
      <c r="F43" s="98"/>
      <c r="G43" s="97"/>
      <c r="H43" s="98"/>
      <c r="I43" s="97"/>
      <c r="J43" s="98"/>
      <c r="K43" s="97"/>
      <c r="L43" s="98"/>
      <c r="M43" s="97"/>
      <c r="N43" s="98"/>
      <c r="O43" s="97"/>
      <c r="P43" s="98"/>
      <c r="Q43" s="97"/>
      <c r="R43" s="98"/>
      <c r="S43" s="97"/>
      <c r="T43" s="98"/>
      <c r="U43" s="97"/>
      <c r="V43" s="98"/>
      <c r="W43" s="97"/>
      <c r="X43" s="98"/>
      <c r="Y43" s="97"/>
      <c r="Z43" s="98"/>
      <c r="AA43" s="97"/>
      <c r="AB43" s="98"/>
      <c r="AC43" s="97"/>
      <c r="AD43" s="98"/>
      <c r="AE43" s="97"/>
      <c r="AF43" s="98"/>
      <c r="AG43" s="97"/>
      <c r="AH43" s="98"/>
      <c r="AI43" s="97"/>
      <c r="AJ43" s="98"/>
      <c r="AK43" s="97"/>
      <c r="AL43" s="98"/>
      <c r="AM43" s="97"/>
      <c r="AN43" s="98"/>
      <c r="AO43" s="97"/>
      <c r="AP43" s="98"/>
      <c r="AQ43" s="97"/>
      <c r="AR43" s="98"/>
    </row>
    <row r="44" spans="1:44" ht="11.25" customHeight="1">
      <c r="A44" s="93" t="s">
        <v>90</v>
      </c>
      <c r="B44" s="94" t="s">
        <v>178</v>
      </c>
      <c r="C44" s="97"/>
      <c r="D44" s="98"/>
      <c r="E44" s="97"/>
      <c r="F44" s="98"/>
      <c r="G44" s="97"/>
      <c r="H44" s="98"/>
      <c r="I44" s="97"/>
      <c r="J44" s="98"/>
      <c r="K44" s="97"/>
      <c r="L44" s="98"/>
      <c r="M44" s="97"/>
      <c r="N44" s="98"/>
      <c r="O44" s="97"/>
      <c r="P44" s="98"/>
      <c r="Q44" s="97"/>
      <c r="R44" s="98"/>
      <c r="S44" s="97"/>
      <c r="T44" s="98"/>
      <c r="U44" s="97"/>
      <c r="V44" s="98"/>
      <c r="W44" s="97"/>
      <c r="X44" s="98"/>
      <c r="Y44" s="97"/>
      <c r="Z44" s="98"/>
      <c r="AA44" s="97"/>
      <c r="AB44" s="98"/>
      <c r="AC44" s="97"/>
      <c r="AD44" s="98"/>
      <c r="AE44" s="97"/>
      <c r="AF44" s="98"/>
      <c r="AG44" s="97"/>
      <c r="AH44" s="98"/>
      <c r="AI44" s="97"/>
      <c r="AJ44" s="98"/>
      <c r="AK44" s="97"/>
      <c r="AL44" s="98"/>
      <c r="AM44" s="97"/>
      <c r="AN44" s="98"/>
      <c r="AO44" s="97"/>
      <c r="AP44" s="98"/>
      <c r="AQ44" s="97"/>
      <c r="AR44" s="98"/>
    </row>
    <row r="45" spans="1:44" ht="11.25" customHeight="1">
      <c r="A45" s="93" t="s">
        <v>91</v>
      </c>
      <c r="B45" s="94" t="s">
        <v>179</v>
      </c>
      <c r="C45" s="97"/>
      <c r="D45" s="98"/>
      <c r="E45" s="97"/>
      <c r="F45" s="98"/>
      <c r="G45" s="97"/>
      <c r="H45" s="98"/>
      <c r="I45" s="97"/>
      <c r="J45" s="98"/>
      <c r="K45" s="97"/>
      <c r="L45" s="98"/>
      <c r="M45" s="97"/>
      <c r="N45" s="98"/>
      <c r="O45" s="97"/>
      <c r="P45" s="98"/>
      <c r="Q45" s="97"/>
      <c r="R45" s="98"/>
      <c r="S45" s="97"/>
      <c r="T45" s="98"/>
      <c r="U45" s="97"/>
      <c r="V45" s="98"/>
      <c r="W45" s="97"/>
      <c r="X45" s="98"/>
      <c r="Y45" s="97"/>
      <c r="Z45" s="98"/>
      <c r="AA45" s="97"/>
      <c r="AB45" s="98"/>
      <c r="AC45" s="97"/>
      <c r="AD45" s="98"/>
      <c r="AE45" s="97"/>
      <c r="AF45" s="98"/>
      <c r="AG45" s="97"/>
      <c r="AH45" s="98"/>
      <c r="AI45" s="97"/>
      <c r="AJ45" s="98"/>
      <c r="AK45" s="97"/>
      <c r="AL45" s="98"/>
      <c r="AM45" s="97"/>
      <c r="AN45" s="98"/>
      <c r="AO45" s="97"/>
      <c r="AP45" s="98"/>
      <c r="AQ45" s="97"/>
      <c r="AR45" s="98"/>
    </row>
    <row r="46" spans="1:44" ht="11.25" customHeight="1">
      <c r="A46" s="93" t="s">
        <v>92</v>
      </c>
      <c r="B46" s="94" t="s">
        <v>180</v>
      </c>
      <c r="C46" s="97"/>
      <c r="D46" s="98"/>
      <c r="E46" s="97"/>
      <c r="F46" s="98"/>
      <c r="G46" s="97"/>
      <c r="H46" s="98"/>
      <c r="I46" s="97"/>
      <c r="J46" s="98"/>
      <c r="K46" s="97"/>
      <c r="L46" s="98"/>
      <c r="M46" s="97"/>
      <c r="N46" s="98"/>
      <c r="O46" s="97"/>
      <c r="P46" s="98"/>
      <c r="Q46" s="97"/>
      <c r="R46" s="98"/>
      <c r="S46" s="97"/>
      <c r="T46" s="98"/>
      <c r="U46" s="97"/>
      <c r="V46" s="98"/>
      <c r="W46" s="97"/>
      <c r="X46" s="98"/>
      <c r="Y46" s="97"/>
      <c r="Z46" s="98"/>
      <c r="AA46" s="97"/>
      <c r="AB46" s="98"/>
      <c r="AC46" s="97"/>
      <c r="AD46" s="98"/>
      <c r="AE46" s="97"/>
      <c r="AF46" s="98"/>
      <c r="AG46" s="97"/>
      <c r="AH46" s="98"/>
      <c r="AI46" s="97"/>
      <c r="AJ46" s="98"/>
      <c r="AK46" s="97"/>
      <c r="AL46" s="98"/>
      <c r="AM46" s="97"/>
      <c r="AN46" s="98"/>
      <c r="AO46" s="97"/>
      <c r="AP46" s="98"/>
      <c r="AQ46" s="97"/>
      <c r="AR46" s="98"/>
    </row>
    <row r="47" spans="1:44" ht="11.25" customHeight="1">
      <c r="A47" s="93" t="s">
        <v>93</v>
      </c>
      <c r="B47" s="94" t="s">
        <v>181</v>
      </c>
      <c r="C47" s="97"/>
      <c r="D47" s="98"/>
      <c r="E47" s="97"/>
      <c r="F47" s="98"/>
      <c r="G47" s="97"/>
      <c r="H47" s="98"/>
      <c r="I47" s="97"/>
      <c r="J47" s="98"/>
      <c r="K47" s="97"/>
      <c r="L47" s="98"/>
      <c r="M47" s="97"/>
      <c r="N47" s="98"/>
      <c r="O47" s="97"/>
      <c r="P47" s="98"/>
      <c r="Q47" s="97"/>
      <c r="R47" s="98"/>
      <c r="S47" s="97"/>
      <c r="T47" s="98"/>
      <c r="U47" s="97"/>
      <c r="V47" s="98"/>
      <c r="W47" s="97"/>
      <c r="X47" s="98"/>
      <c r="Y47" s="97"/>
      <c r="Z47" s="98"/>
      <c r="AA47" s="97"/>
      <c r="AB47" s="98"/>
      <c r="AC47" s="97"/>
      <c r="AD47" s="98"/>
      <c r="AE47" s="97"/>
      <c r="AF47" s="98"/>
      <c r="AG47" s="97"/>
      <c r="AH47" s="98"/>
      <c r="AI47" s="97"/>
      <c r="AJ47" s="98"/>
      <c r="AK47" s="97"/>
      <c r="AL47" s="98"/>
      <c r="AM47" s="97"/>
      <c r="AN47" s="98"/>
      <c r="AO47" s="97"/>
      <c r="AP47" s="98"/>
      <c r="AQ47" s="97"/>
      <c r="AR47" s="98"/>
    </row>
    <row r="48" spans="1:44" ht="11.25" customHeight="1">
      <c r="A48" s="93" t="s">
        <v>94</v>
      </c>
      <c r="B48" s="94" t="s">
        <v>182</v>
      </c>
      <c r="C48" s="97"/>
      <c r="D48" s="98"/>
      <c r="E48" s="97"/>
      <c r="F48" s="98"/>
      <c r="G48" s="97"/>
      <c r="H48" s="98"/>
      <c r="I48" s="97"/>
      <c r="J48" s="98"/>
      <c r="K48" s="97"/>
      <c r="L48" s="98"/>
      <c r="M48" s="97"/>
      <c r="N48" s="98"/>
      <c r="O48" s="97"/>
      <c r="P48" s="98"/>
      <c r="Q48" s="97"/>
      <c r="R48" s="98"/>
      <c r="S48" s="97"/>
      <c r="T48" s="98"/>
      <c r="U48" s="97"/>
      <c r="V48" s="98"/>
      <c r="W48" s="97"/>
      <c r="X48" s="98"/>
      <c r="Y48" s="97"/>
      <c r="Z48" s="98"/>
      <c r="AA48" s="97"/>
      <c r="AB48" s="98"/>
      <c r="AC48" s="97"/>
      <c r="AD48" s="98"/>
      <c r="AE48" s="97"/>
      <c r="AF48" s="98"/>
      <c r="AG48" s="97"/>
      <c r="AH48" s="98"/>
      <c r="AI48" s="97"/>
      <c r="AJ48" s="98"/>
      <c r="AK48" s="97"/>
      <c r="AL48" s="98"/>
      <c r="AM48" s="97"/>
      <c r="AN48" s="98"/>
      <c r="AO48" s="97"/>
      <c r="AP48" s="98"/>
      <c r="AQ48" s="97"/>
      <c r="AR48" s="98"/>
    </row>
    <row r="49" spans="1:44" ht="11.25" customHeight="1">
      <c r="A49" s="93" t="s">
        <v>95</v>
      </c>
      <c r="B49" s="94" t="s">
        <v>183</v>
      </c>
      <c r="C49" s="97"/>
      <c r="D49" s="98"/>
      <c r="E49" s="97"/>
      <c r="F49" s="98"/>
      <c r="G49" s="97"/>
      <c r="H49" s="98"/>
      <c r="I49" s="97"/>
      <c r="J49" s="98"/>
      <c r="K49" s="97"/>
      <c r="L49" s="98"/>
      <c r="M49" s="97"/>
      <c r="N49" s="98"/>
      <c r="O49" s="97"/>
      <c r="P49" s="98"/>
      <c r="Q49" s="97"/>
      <c r="R49" s="98"/>
      <c r="S49" s="97"/>
      <c r="T49" s="98"/>
      <c r="U49" s="97"/>
      <c r="V49" s="98"/>
      <c r="W49" s="97"/>
      <c r="X49" s="98"/>
      <c r="Y49" s="97"/>
      <c r="Z49" s="98"/>
      <c r="AA49" s="97"/>
      <c r="AB49" s="98"/>
      <c r="AC49" s="97"/>
      <c r="AD49" s="98"/>
      <c r="AE49" s="97"/>
      <c r="AF49" s="98"/>
      <c r="AG49" s="97"/>
      <c r="AH49" s="98"/>
      <c r="AI49" s="97"/>
      <c r="AJ49" s="98"/>
      <c r="AK49" s="97"/>
      <c r="AL49" s="98"/>
      <c r="AM49" s="97"/>
      <c r="AN49" s="98"/>
      <c r="AO49" s="97"/>
      <c r="AP49" s="98"/>
      <c r="AQ49" s="97"/>
      <c r="AR49" s="98"/>
    </row>
    <row r="50" spans="1:44" ht="11.25" customHeight="1">
      <c r="A50" s="93" t="s">
        <v>96</v>
      </c>
      <c r="B50" s="94" t="s">
        <v>184</v>
      </c>
      <c r="C50" s="97"/>
      <c r="D50" s="98"/>
      <c r="E50" s="97"/>
      <c r="F50" s="98"/>
      <c r="G50" s="97"/>
      <c r="H50" s="98"/>
      <c r="I50" s="97"/>
      <c r="J50" s="98"/>
      <c r="K50" s="97"/>
      <c r="L50" s="98"/>
      <c r="M50" s="97"/>
      <c r="N50" s="98"/>
      <c r="O50" s="97"/>
      <c r="P50" s="98"/>
      <c r="Q50" s="97"/>
      <c r="R50" s="98"/>
      <c r="S50" s="97"/>
      <c r="T50" s="98"/>
      <c r="U50" s="97"/>
      <c r="V50" s="98"/>
      <c r="W50" s="97"/>
      <c r="X50" s="98"/>
      <c r="Y50" s="97"/>
      <c r="Z50" s="98"/>
      <c r="AA50" s="97"/>
      <c r="AB50" s="98"/>
      <c r="AC50" s="97"/>
      <c r="AD50" s="98"/>
      <c r="AE50" s="97"/>
      <c r="AF50" s="98"/>
      <c r="AG50" s="97"/>
      <c r="AH50" s="98"/>
      <c r="AI50" s="97"/>
      <c r="AJ50" s="98"/>
      <c r="AK50" s="97"/>
      <c r="AL50" s="98"/>
      <c r="AM50" s="97"/>
      <c r="AN50" s="98"/>
      <c r="AO50" s="97"/>
      <c r="AP50" s="98"/>
      <c r="AQ50" s="97"/>
      <c r="AR50" s="98"/>
    </row>
    <row r="51" spans="1:44" ht="11.25" customHeight="1">
      <c r="A51" s="93" t="s">
        <v>97</v>
      </c>
      <c r="B51" s="94" t="s">
        <v>185</v>
      </c>
      <c r="C51" s="97"/>
      <c r="D51" s="98"/>
      <c r="E51" s="97"/>
      <c r="F51" s="98"/>
      <c r="G51" s="97"/>
      <c r="H51" s="98"/>
      <c r="I51" s="97"/>
      <c r="J51" s="98"/>
      <c r="K51" s="97"/>
      <c r="L51" s="98"/>
      <c r="M51" s="97"/>
      <c r="N51" s="98"/>
      <c r="O51" s="97"/>
      <c r="P51" s="98"/>
      <c r="Q51" s="97"/>
      <c r="R51" s="98"/>
      <c r="S51" s="97"/>
      <c r="T51" s="98"/>
      <c r="U51" s="97"/>
      <c r="V51" s="98"/>
      <c r="W51" s="97"/>
      <c r="X51" s="98"/>
      <c r="Y51" s="97"/>
      <c r="Z51" s="98"/>
      <c r="AA51" s="97"/>
      <c r="AB51" s="98"/>
      <c r="AC51" s="97"/>
      <c r="AD51" s="98"/>
      <c r="AE51" s="97"/>
      <c r="AF51" s="98"/>
      <c r="AG51" s="97"/>
      <c r="AH51" s="98"/>
      <c r="AI51" s="97"/>
      <c r="AJ51" s="98"/>
      <c r="AK51" s="97"/>
      <c r="AL51" s="98"/>
      <c r="AM51" s="97"/>
      <c r="AN51" s="98"/>
      <c r="AO51" s="97"/>
      <c r="AP51" s="98"/>
      <c r="AQ51" s="97"/>
      <c r="AR51" s="98"/>
    </row>
    <row r="52" spans="1:44" ht="11.25" customHeight="1">
      <c r="A52" s="93" t="s">
        <v>98</v>
      </c>
      <c r="B52" s="94" t="s">
        <v>186</v>
      </c>
      <c r="C52" s="97"/>
      <c r="D52" s="98"/>
      <c r="E52" s="97"/>
      <c r="F52" s="98"/>
      <c r="G52" s="97"/>
      <c r="H52" s="98"/>
      <c r="I52" s="97"/>
      <c r="J52" s="98"/>
      <c r="K52" s="97"/>
      <c r="L52" s="98"/>
      <c r="M52" s="97"/>
      <c r="N52" s="98"/>
      <c r="O52" s="97"/>
      <c r="P52" s="98"/>
      <c r="Q52" s="97"/>
      <c r="R52" s="98"/>
      <c r="S52" s="97"/>
      <c r="T52" s="98"/>
      <c r="U52" s="97"/>
      <c r="V52" s="98"/>
      <c r="W52" s="97"/>
      <c r="X52" s="98"/>
      <c r="Y52" s="97"/>
      <c r="Z52" s="98"/>
      <c r="AA52" s="97"/>
      <c r="AB52" s="98"/>
      <c r="AC52" s="97"/>
      <c r="AD52" s="98"/>
      <c r="AE52" s="97"/>
      <c r="AF52" s="98"/>
      <c r="AG52" s="97"/>
      <c r="AH52" s="98"/>
      <c r="AI52" s="97"/>
      <c r="AJ52" s="98"/>
      <c r="AK52" s="97"/>
      <c r="AL52" s="98"/>
      <c r="AM52" s="97"/>
      <c r="AN52" s="98"/>
      <c r="AO52" s="97"/>
      <c r="AP52" s="98"/>
      <c r="AQ52" s="97"/>
      <c r="AR52" s="98"/>
    </row>
    <row r="53" spans="1:44" ht="11.25" customHeight="1">
      <c r="A53" s="93" t="s">
        <v>99</v>
      </c>
      <c r="B53" s="94" t="s">
        <v>187</v>
      </c>
      <c r="C53" s="97"/>
      <c r="D53" s="98"/>
      <c r="E53" s="97"/>
      <c r="F53" s="98"/>
      <c r="G53" s="97"/>
      <c r="H53" s="98"/>
      <c r="I53" s="97"/>
      <c r="J53" s="98"/>
      <c r="K53" s="97"/>
      <c r="L53" s="98"/>
      <c r="M53" s="97"/>
      <c r="N53" s="98"/>
      <c r="O53" s="97"/>
      <c r="P53" s="98"/>
      <c r="Q53" s="97"/>
      <c r="R53" s="98"/>
      <c r="S53" s="97"/>
      <c r="T53" s="98"/>
      <c r="U53" s="97"/>
      <c r="V53" s="98"/>
      <c r="W53" s="97"/>
      <c r="X53" s="98"/>
      <c r="Y53" s="97"/>
      <c r="Z53" s="98"/>
      <c r="AA53" s="97"/>
      <c r="AB53" s="98"/>
      <c r="AC53" s="97"/>
      <c r="AD53" s="98"/>
      <c r="AE53" s="97"/>
      <c r="AF53" s="98"/>
      <c r="AG53" s="97"/>
      <c r="AH53" s="98"/>
      <c r="AI53" s="97"/>
      <c r="AJ53" s="98"/>
      <c r="AK53" s="97"/>
      <c r="AL53" s="98"/>
      <c r="AM53" s="97"/>
      <c r="AN53" s="98"/>
      <c r="AO53" s="97"/>
      <c r="AP53" s="98"/>
      <c r="AQ53" s="97"/>
      <c r="AR53" s="98"/>
    </row>
    <row r="54" spans="1:44" ht="11.25" customHeight="1">
      <c r="A54" s="93" t="s">
        <v>100</v>
      </c>
      <c r="B54" s="94" t="s">
        <v>188</v>
      </c>
      <c r="C54" s="97"/>
      <c r="D54" s="98"/>
      <c r="E54" s="97"/>
      <c r="F54" s="98"/>
      <c r="G54" s="97"/>
      <c r="H54" s="98"/>
      <c r="I54" s="97"/>
      <c r="J54" s="98"/>
      <c r="K54" s="97"/>
      <c r="L54" s="98"/>
      <c r="M54" s="97"/>
      <c r="N54" s="98"/>
      <c r="O54" s="97"/>
      <c r="P54" s="98"/>
      <c r="Q54" s="97"/>
      <c r="R54" s="98"/>
      <c r="S54" s="97"/>
      <c r="T54" s="98"/>
      <c r="U54" s="97"/>
      <c r="V54" s="98"/>
      <c r="W54" s="97"/>
      <c r="X54" s="98"/>
      <c r="Y54" s="97"/>
      <c r="Z54" s="98"/>
      <c r="AA54" s="97"/>
      <c r="AB54" s="98"/>
      <c r="AC54" s="97"/>
      <c r="AD54" s="98"/>
      <c r="AE54" s="97"/>
      <c r="AF54" s="98"/>
      <c r="AG54" s="97"/>
      <c r="AH54" s="98"/>
      <c r="AI54" s="97"/>
      <c r="AJ54" s="98"/>
      <c r="AK54" s="97"/>
      <c r="AL54" s="98"/>
      <c r="AM54" s="97"/>
      <c r="AN54" s="98"/>
      <c r="AO54" s="97"/>
      <c r="AP54" s="98"/>
      <c r="AQ54" s="97"/>
      <c r="AR54" s="98"/>
    </row>
    <row r="55" spans="1:44" ht="11.25" customHeight="1">
      <c r="A55" s="93" t="s">
        <v>101</v>
      </c>
      <c r="B55" s="94" t="s">
        <v>189</v>
      </c>
      <c r="C55" s="97"/>
      <c r="D55" s="98"/>
      <c r="E55" s="97"/>
      <c r="F55" s="98"/>
      <c r="G55" s="97"/>
      <c r="H55" s="98"/>
      <c r="I55" s="97"/>
      <c r="J55" s="98"/>
      <c r="K55" s="97"/>
      <c r="L55" s="98"/>
      <c r="M55" s="97"/>
      <c r="N55" s="98"/>
      <c r="O55" s="97"/>
      <c r="P55" s="98"/>
      <c r="Q55" s="97"/>
      <c r="R55" s="98"/>
      <c r="S55" s="97"/>
      <c r="T55" s="98"/>
      <c r="U55" s="97"/>
      <c r="V55" s="98"/>
      <c r="W55" s="97"/>
      <c r="X55" s="98"/>
      <c r="Y55" s="97"/>
      <c r="Z55" s="98"/>
      <c r="AA55" s="97"/>
      <c r="AB55" s="98"/>
      <c r="AC55" s="97"/>
      <c r="AD55" s="98"/>
      <c r="AE55" s="97"/>
      <c r="AF55" s="98"/>
      <c r="AG55" s="97"/>
      <c r="AH55" s="98"/>
      <c r="AI55" s="97"/>
      <c r="AJ55" s="98"/>
      <c r="AK55" s="97"/>
      <c r="AL55" s="98"/>
      <c r="AM55" s="97"/>
      <c r="AN55" s="98"/>
      <c r="AO55" s="97"/>
      <c r="AP55" s="98"/>
      <c r="AQ55" s="97"/>
      <c r="AR55" s="98"/>
    </row>
    <row r="56" spans="1:44" ht="11.25" customHeight="1">
      <c r="A56" s="93" t="s">
        <v>102</v>
      </c>
      <c r="B56" s="94" t="s">
        <v>190</v>
      </c>
      <c r="C56" s="97"/>
      <c r="D56" s="98"/>
      <c r="E56" s="97"/>
      <c r="F56" s="98"/>
      <c r="G56" s="97"/>
      <c r="H56" s="98"/>
      <c r="I56" s="97"/>
      <c r="J56" s="98"/>
      <c r="K56" s="97"/>
      <c r="L56" s="98"/>
      <c r="M56" s="97"/>
      <c r="N56" s="98"/>
      <c r="O56" s="97"/>
      <c r="P56" s="98"/>
      <c r="Q56" s="97"/>
      <c r="R56" s="98"/>
      <c r="S56" s="97"/>
      <c r="T56" s="98"/>
      <c r="U56" s="97"/>
      <c r="V56" s="98"/>
      <c r="W56" s="97"/>
      <c r="X56" s="98"/>
      <c r="Y56" s="97"/>
      <c r="Z56" s="98"/>
      <c r="AA56" s="97"/>
      <c r="AB56" s="98"/>
      <c r="AC56" s="97"/>
      <c r="AD56" s="98"/>
      <c r="AE56" s="97"/>
      <c r="AF56" s="98"/>
      <c r="AG56" s="97"/>
      <c r="AH56" s="98"/>
      <c r="AI56" s="97"/>
      <c r="AJ56" s="98"/>
      <c r="AK56" s="97"/>
      <c r="AL56" s="98"/>
      <c r="AM56" s="97"/>
      <c r="AN56" s="98"/>
      <c r="AO56" s="97"/>
      <c r="AP56" s="98"/>
      <c r="AQ56" s="97"/>
      <c r="AR56" s="98"/>
    </row>
    <row r="57" spans="1:44" ht="11.25" customHeight="1">
      <c r="A57" s="93" t="s">
        <v>103</v>
      </c>
      <c r="B57" s="94" t="s">
        <v>191</v>
      </c>
      <c r="C57" s="97"/>
      <c r="D57" s="98"/>
      <c r="E57" s="97"/>
      <c r="F57" s="98"/>
      <c r="G57" s="97"/>
      <c r="H57" s="98"/>
      <c r="I57" s="97"/>
      <c r="J57" s="98"/>
      <c r="K57" s="97"/>
      <c r="L57" s="98"/>
      <c r="M57" s="97"/>
      <c r="N57" s="98"/>
      <c r="O57" s="97"/>
      <c r="P57" s="98"/>
      <c r="Q57" s="97"/>
      <c r="R57" s="98"/>
      <c r="S57" s="97"/>
      <c r="T57" s="98"/>
      <c r="U57" s="97"/>
      <c r="V57" s="98"/>
      <c r="W57" s="97"/>
      <c r="X57" s="98"/>
      <c r="Y57" s="97"/>
      <c r="Z57" s="98"/>
      <c r="AA57" s="97"/>
      <c r="AB57" s="98"/>
      <c r="AC57" s="97"/>
      <c r="AD57" s="98"/>
      <c r="AE57" s="97"/>
      <c r="AF57" s="98"/>
      <c r="AG57" s="97"/>
      <c r="AH57" s="98"/>
      <c r="AI57" s="97"/>
      <c r="AJ57" s="98"/>
      <c r="AK57" s="97"/>
      <c r="AL57" s="98"/>
      <c r="AM57" s="97"/>
      <c r="AN57" s="98"/>
      <c r="AO57" s="97"/>
      <c r="AP57" s="98"/>
      <c r="AQ57" s="97"/>
      <c r="AR57" s="98"/>
    </row>
    <row r="58" spans="1:44" ht="11.25" customHeight="1">
      <c r="A58" s="93" t="s">
        <v>104</v>
      </c>
      <c r="B58" s="94" t="s">
        <v>192</v>
      </c>
      <c r="C58" s="97"/>
      <c r="D58" s="98"/>
      <c r="E58" s="97"/>
      <c r="F58" s="98"/>
      <c r="G58" s="97"/>
      <c r="H58" s="98"/>
      <c r="I58" s="97"/>
      <c r="J58" s="98"/>
      <c r="K58" s="97"/>
      <c r="L58" s="98"/>
      <c r="M58" s="97"/>
      <c r="N58" s="98"/>
      <c r="O58" s="97"/>
      <c r="P58" s="98"/>
      <c r="Q58" s="97"/>
      <c r="R58" s="98"/>
      <c r="S58" s="97"/>
      <c r="T58" s="98"/>
      <c r="U58" s="97"/>
      <c r="V58" s="98"/>
      <c r="W58" s="97"/>
      <c r="X58" s="98"/>
      <c r="Y58" s="97"/>
      <c r="Z58" s="98"/>
      <c r="AA58" s="97"/>
      <c r="AB58" s="98"/>
      <c r="AC58" s="97"/>
      <c r="AD58" s="98"/>
      <c r="AE58" s="97"/>
      <c r="AF58" s="98"/>
      <c r="AG58" s="97"/>
      <c r="AH58" s="98"/>
      <c r="AI58" s="97"/>
      <c r="AJ58" s="98"/>
      <c r="AK58" s="97"/>
      <c r="AL58" s="98"/>
      <c r="AM58" s="97"/>
      <c r="AN58" s="98"/>
      <c r="AO58" s="97"/>
      <c r="AP58" s="98"/>
      <c r="AQ58" s="97"/>
      <c r="AR58" s="98"/>
    </row>
    <row r="59" spans="1:44" ht="11.25" customHeight="1">
      <c r="A59" s="93" t="s">
        <v>105</v>
      </c>
      <c r="B59" s="94" t="s">
        <v>193</v>
      </c>
      <c r="C59" s="97"/>
      <c r="D59" s="98"/>
      <c r="E59" s="97"/>
      <c r="F59" s="98"/>
      <c r="G59" s="97"/>
      <c r="H59" s="98"/>
      <c r="I59" s="97"/>
      <c r="J59" s="98"/>
      <c r="K59" s="97"/>
      <c r="L59" s="98"/>
      <c r="M59" s="97"/>
      <c r="N59" s="98"/>
      <c r="O59" s="97"/>
      <c r="P59" s="98"/>
      <c r="Q59" s="97"/>
      <c r="R59" s="98"/>
      <c r="S59" s="97"/>
      <c r="T59" s="98"/>
      <c r="U59" s="97"/>
      <c r="V59" s="98"/>
      <c r="W59" s="97"/>
      <c r="X59" s="98"/>
      <c r="Y59" s="97"/>
      <c r="Z59" s="98"/>
      <c r="AA59" s="97"/>
      <c r="AB59" s="98"/>
      <c r="AC59" s="97"/>
      <c r="AD59" s="98"/>
      <c r="AE59" s="97"/>
      <c r="AF59" s="98"/>
      <c r="AG59" s="97"/>
      <c r="AH59" s="98"/>
      <c r="AI59" s="97"/>
      <c r="AJ59" s="98"/>
      <c r="AK59" s="97"/>
      <c r="AL59" s="98"/>
      <c r="AM59" s="97"/>
      <c r="AN59" s="98"/>
      <c r="AO59" s="97"/>
      <c r="AP59" s="98"/>
      <c r="AQ59" s="97"/>
      <c r="AR59" s="98"/>
    </row>
    <row r="60" spans="1:44" ht="11.25" customHeight="1">
      <c r="A60" s="93" t="s">
        <v>106</v>
      </c>
      <c r="B60" s="94" t="s">
        <v>194</v>
      </c>
      <c r="C60" s="97"/>
      <c r="D60" s="98"/>
      <c r="E60" s="97"/>
      <c r="F60" s="98"/>
      <c r="G60" s="97"/>
      <c r="H60" s="98"/>
      <c r="I60" s="97"/>
      <c r="J60" s="98"/>
      <c r="K60" s="97"/>
      <c r="L60" s="98"/>
      <c r="M60" s="97"/>
      <c r="N60" s="98"/>
      <c r="O60" s="97"/>
      <c r="P60" s="98"/>
      <c r="Q60" s="97"/>
      <c r="R60" s="98"/>
      <c r="S60" s="97"/>
      <c r="T60" s="98"/>
      <c r="U60" s="97"/>
      <c r="V60" s="98"/>
      <c r="W60" s="97"/>
      <c r="X60" s="98"/>
      <c r="Y60" s="97"/>
      <c r="Z60" s="98"/>
      <c r="AA60" s="97"/>
      <c r="AB60" s="98"/>
      <c r="AC60" s="97"/>
      <c r="AD60" s="98"/>
      <c r="AE60" s="97"/>
      <c r="AF60" s="98"/>
      <c r="AG60" s="97"/>
      <c r="AH60" s="98"/>
      <c r="AI60" s="97"/>
      <c r="AJ60" s="98"/>
      <c r="AK60" s="97"/>
      <c r="AL60" s="98"/>
      <c r="AM60" s="97"/>
      <c r="AN60" s="98"/>
      <c r="AO60" s="97"/>
      <c r="AP60" s="98"/>
      <c r="AQ60" s="97"/>
      <c r="AR60" s="98"/>
    </row>
    <row r="61" spans="1:44" ht="11.25" customHeight="1">
      <c r="A61" s="93" t="s">
        <v>107</v>
      </c>
      <c r="B61" s="94" t="s">
        <v>195</v>
      </c>
      <c r="C61" s="97"/>
      <c r="D61" s="98"/>
      <c r="E61" s="97"/>
      <c r="F61" s="98"/>
      <c r="G61" s="97"/>
      <c r="H61" s="98"/>
      <c r="I61" s="97"/>
      <c r="J61" s="98"/>
      <c r="K61" s="97"/>
      <c r="L61" s="98"/>
      <c r="M61" s="97"/>
      <c r="N61" s="98"/>
      <c r="O61" s="97"/>
      <c r="P61" s="98"/>
      <c r="Q61" s="97"/>
      <c r="R61" s="98"/>
      <c r="S61" s="97"/>
      <c r="T61" s="98"/>
      <c r="U61" s="97"/>
      <c r="V61" s="98"/>
      <c r="W61" s="97"/>
      <c r="X61" s="98"/>
      <c r="Y61" s="97"/>
      <c r="Z61" s="98"/>
      <c r="AA61" s="97"/>
      <c r="AB61" s="98"/>
      <c r="AC61" s="97"/>
      <c r="AD61" s="98"/>
      <c r="AE61" s="97"/>
      <c r="AF61" s="98"/>
      <c r="AG61" s="97"/>
      <c r="AH61" s="98"/>
      <c r="AI61" s="97"/>
      <c r="AJ61" s="98"/>
      <c r="AK61" s="97"/>
      <c r="AL61" s="98"/>
      <c r="AM61" s="97"/>
      <c r="AN61" s="98"/>
      <c r="AO61" s="97"/>
      <c r="AP61" s="98"/>
      <c r="AQ61" s="97"/>
      <c r="AR61" s="98"/>
    </row>
    <row r="62" spans="1:44" ht="11.25" customHeight="1">
      <c r="A62" s="93" t="s">
        <v>108</v>
      </c>
      <c r="B62" s="94" t="s">
        <v>196</v>
      </c>
      <c r="C62" s="97"/>
      <c r="D62" s="98"/>
      <c r="E62" s="97"/>
      <c r="F62" s="98"/>
      <c r="G62" s="97"/>
      <c r="H62" s="98"/>
      <c r="I62" s="97"/>
      <c r="J62" s="98"/>
      <c r="K62" s="97"/>
      <c r="L62" s="98"/>
      <c r="M62" s="97"/>
      <c r="N62" s="98"/>
      <c r="O62" s="97"/>
      <c r="P62" s="98"/>
      <c r="Q62" s="97"/>
      <c r="R62" s="98"/>
      <c r="S62" s="97"/>
      <c r="T62" s="98"/>
      <c r="U62" s="97"/>
      <c r="V62" s="98"/>
      <c r="W62" s="97"/>
      <c r="X62" s="98"/>
      <c r="Y62" s="97"/>
      <c r="Z62" s="98"/>
      <c r="AA62" s="97"/>
      <c r="AB62" s="98"/>
      <c r="AC62" s="97"/>
      <c r="AD62" s="98"/>
      <c r="AE62" s="97"/>
      <c r="AF62" s="98"/>
      <c r="AG62" s="97"/>
      <c r="AH62" s="98"/>
      <c r="AI62" s="97"/>
      <c r="AJ62" s="98"/>
      <c r="AK62" s="97"/>
      <c r="AL62" s="98"/>
      <c r="AM62" s="97"/>
      <c r="AN62" s="98"/>
      <c r="AO62" s="97"/>
      <c r="AP62" s="98"/>
      <c r="AQ62" s="97"/>
      <c r="AR62" s="98"/>
    </row>
    <row r="63" spans="1:44" ht="11.25" customHeight="1">
      <c r="A63" s="93" t="s">
        <v>109</v>
      </c>
      <c r="B63" s="94" t="s">
        <v>197</v>
      </c>
      <c r="C63" s="97"/>
      <c r="D63" s="98"/>
      <c r="E63" s="97"/>
      <c r="F63" s="98"/>
      <c r="G63" s="97"/>
      <c r="H63" s="98"/>
      <c r="I63" s="97"/>
      <c r="J63" s="98"/>
      <c r="K63" s="97"/>
      <c r="L63" s="98"/>
      <c r="M63" s="97"/>
      <c r="N63" s="98"/>
      <c r="O63" s="97"/>
      <c r="P63" s="98"/>
      <c r="Q63" s="97"/>
      <c r="R63" s="98"/>
      <c r="S63" s="97"/>
      <c r="T63" s="98"/>
      <c r="U63" s="97"/>
      <c r="V63" s="98"/>
      <c r="W63" s="97"/>
      <c r="X63" s="98"/>
      <c r="Y63" s="97"/>
      <c r="Z63" s="98"/>
      <c r="AA63" s="97"/>
      <c r="AB63" s="98"/>
      <c r="AC63" s="97"/>
      <c r="AD63" s="98"/>
      <c r="AE63" s="97"/>
      <c r="AF63" s="98"/>
      <c r="AG63" s="97"/>
      <c r="AH63" s="98"/>
      <c r="AI63" s="97"/>
      <c r="AJ63" s="98"/>
      <c r="AK63" s="97"/>
      <c r="AL63" s="98"/>
      <c r="AM63" s="97"/>
      <c r="AN63" s="98"/>
      <c r="AO63" s="97"/>
      <c r="AP63" s="98"/>
      <c r="AQ63" s="97"/>
      <c r="AR63" s="98"/>
    </row>
    <row r="64" spans="1:44" ht="11.25" customHeight="1">
      <c r="A64" s="93" t="s">
        <v>110</v>
      </c>
      <c r="B64" s="94" t="s">
        <v>198</v>
      </c>
      <c r="C64" s="97"/>
      <c r="D64" s="98"/>
      <c r="E64" s="97"/>
      <c r="F64" s="98"/>
      <c r="G64" s="97"/>
      <c r="H64" s="98"/>
      <c r="I64" s="97"/>
      <c r="J64" s="98"/>
      <c r="K64" s="97"/>
      <c r="L64" s="98"/>
      <c r="M64" s="97"/>
      <c r="N64" s="98"/>
      <c r="O64" s="97"/>
      <c r="P64" s="98"/>
      <c r="Q64" s="97"/>
      <c r="R64" s="98"/>
      <c r="S64" s="97"/>
      <c r="T64" s="98"/>
      <c r="U64" s="97"/>
      <c r="V64" s="98"/>
      <c r="W64" s="97"/>
      <c r="X64" s="98"/>
      <c r="Y64" s="97"/>
      <c r="Z64" s="98"/>
      <c r="AA64" s="97"/>
      <c r="AB64" s="98"/>
      <c r="AC64" s="97"/>
      <c r="AD64" s="98"/>
      <c r="AE64" s="97"/>
      <c r="AF64" s="98"/>
      <c r="AG64" s="97"/>
      <c r="AH64" s="98"/>
      <c r="AI64" s="97"/>
      <c r="AJ64" s="98"/>
      <c r="AK64" s="97"/>
      <c r="AL64" s="98"/>
      <c r="AM64" s="97"/>
      <c r="AN64" s="98"/>
      <c r="AO64" s="97"/>
      <c r="AP64" s="98"/>
      <c r="AQ64" s="97"/>
      <c r="AR64" s="98"/>
    </row>
    <row r="65" spans="1:44" ht="11.25" customHeight="1">
      <c r="A65" s="93" t="s">
        <v>111</v>
      </c>
      <c r="B65" s="94" t="s">
        <v>199</v>
      </c>
      <c r="C65" s="97"/>
      <c r="D65" s="98"/>
      <c r="E65" s="97"/>
      <c r="F65" s="98"/>
      <c r="G65" s="97"/>
      <c r="H65" s="98"/>
      <c r="I65" s="97"/>
      <c r="J65" s="98"/>
      <c r="K65" s="97"/>
      <c r="L65" s="98"/>
      <c r="M65" s="97"/>
      <c r="N65" s="98"/>
      <c r="O65" s="97"/>
      <c r="P65" s="98"/>
      <c r="Q65" s="97"/>
      <c r="R65" s="98"/>
      <c r="S65" s="97"/>
      <c r="T65" s="98"/>
      <c r="U65" s="97"/>
      <c r="V65" s="98"/>
      <c r="W65" s="97"/>
      <c r="X65" s="98"/>
      <c r="Y65" s="97"/>
      <c r="Z65" s="98"/>
      <c r="AA65" s="97"/>
      <c r="AB65" s="98"/>
      <c r="AC65" s="97"/>
      <c r="AD65" s="98"/>
      <c r="AE65" s="97"/>
      <c r="AF65" s="98"/>
      <c r="AG65" s="97"/>
      <c r="AH65" s="98"/>
      <c r="AI65" s="97"/>
      <c r="AJ65" s="98"/>
      <c r="AK65" s="97"/>
      <c r="AL65" s="98"/>
      <c r="AM65" s="97"/>
      <c r="AN65" s="98"/>
      <c r="AO65" s="97"/>
      <c r="AP65" s="98"/>
      <c r="AQ65" s="97"/>
      <c r="AR65" s="98"/>
    </row>
    <row r="66" spans="1:44" ht="11.25" customHeight="1">
      <c r="A66" s="93" t="s">
        <v>112</v>
      </c>
      <c r="B66" s="94" t="s">
        <v>200</v>
      </c>
      <c r="C66" s="97"/>
      <c r="D66" s="98"/>
      <c r="E66" s="97"/>
      <c r="F66" s="98"/>
      <c r="G66" s="97"/>
      <c r="H66" s="98"/>
      <c r="I66" s="97"/>
      <c r="J66" s="98"/>
      <c r="K66" s="97"/>
      <c r="L66" s="98"/>
      <c r="M66" s="97"/>
      <c r="N66" s="98"/>
      <c r="O66" s="97"/>
      <c r="P66" s="98"/>
      <c r="Q66" s="97"/>
      <c r="R66" s="98"/>
      <c r="S66" s="97"/>
      <c r="T66" s="98"/>
      <c r="U66" s="97"/>
      <c r="V66" s="98"/>
      <c r="W66" s="97"/>
      <c r="X66" s="98"/>
      <c r="Y66" s="97"/>
      <c r="Z66" s="98"/>
      <c r="AA66" s="97"/>
      <c r="AB66" s="98"/>
      <c r="AC66" s="97"/>
      <c r="AD66" s="98"/>
      <c r="AE66" s="97"/>
      <c r="AF66" s="98"/>
      <c r="AG66" s="97"/>
      <c r="AH66" s="98"/>
      <c r="AI66" s="97"/>
      <c r="AJ66" s="98"/>
      <c r="AK66" s="97"/>
      <c r="AL66" s="98"/>
      <c r="AM66" s="97"/>
      <c r="AN66" s="98"/>
      <c r="AO66" s="97"/>
      <c r="AP66" s="98"/>
      <c r="AQ66" s="97"/>
      <c r="AR66" s="98"/>
    </row>
    <row r="67" spans="1:44" ht="11.25" customHeight="1">
      <c r="A67" s="93" t="s">
        <v>113</v>
      </c>
      <c r="B67" s="94" t="s">
        <v>201</v>
      </c>
      <c r="C67" s="97"/>
      <c r="D67" s="98"/>
      <c r="E67" s="97"/>
      <c r="F67" s="98"/>
      <c r="G67" s="97"/>
      <c r="H67" s="98"/>
      <c r="I67" s="97"/>
      <c r="J67" s="98"/>
      <c r="K67" s="97"/>
      <c r="L67" s="98"/>
      <c r="M67" s="97"/>
      <c r="N67" s="98"/>
      <c r="O67" s="97"/>
      <c r="P67" s="98"/>
      <c r="Q67" s="97"/>
      <c r="R67" s="98"/>
      <c r="S67" s="97"/>
      <c r="T67" s="98"/>
      <c r="U67" s="97"/>
      <c r="V67" s="98"/>
      <c r="W67" s="97"/>
      <c r="X67" s="98"/>
      <c r="Y67" s="97"/>
      <c r="Z67" s="98"/>
      <c r="AA67" s="97"/>
      <c r="AB67" s="98"/>
      <c r="AC67" s="97"/>
      <c r="AD67" s="98"/>
      <c r="AE67" s="97"/>
      <c r="AF67" s="98"/>
      <c r="AG67" s="97"/>
      <c r="AH67" s="98"/>
      <c r="AI67" s="97"/>
      <c r="AJ67" s="98"/>
      <c r="AK67" s="97"/>
      <c r="AL67" s="98"/>
      <c r="AM67" s="97"/>
      <c r="AN67" s="98"/>
      <c r="AO67" s="97"/>
      <c r="AP67" s="98"/>
      <c r="AQ67" s="97"/>
      <c r="AR67" s="98"/>
    </row>
    <row r="68" spans="1:44" ht="11.25" customHeight="1">
      <c r="A68" s="93" t="s">
        <v>114</v>
      </c>
      <c r="B68" s="94" t="s">
        <v>202</v>
      </c>
      <c r="C68" s="97"/>
      <c r="D68" s="98"/>
      <c r="E68" s="97"/>
      <c r="F68" s="98"/>
      <c r="G68" s="97"/>
      <c r="H68" s="98"/>
      <c r="I68" s="97"/>
      <c r="J68" s="98"/>
      <c r="K68" s="97"/>
      <c r="L68" s="98"/>
      <c r="M68" s="97"/>
      <c r="N68" s="98"/>
      <c r="O68" s="97"/>
      <c r="P68" s="98"/>
      <c r="Q68" s="97"/>
      <c r="R68" s="98"/>
      <c r="S68" s="97"/>
      <c r="T68" s="98"/>
      <c r="U68" s="97"/>
      <c r="V68" s="98"/>
      <c r="W68" s="97"/>
      <c r="X68" s="98"/>
      <c r="Y68" s="97"/>
      <c r="Z68" s="98"/>
      <c r="AA68" s="97"/>
      <c r="AB68" s="98"/>
      <c r="AC68" s="97"/>
      <c r="AD68" s="98"/>
      <c r="AE68" s="97"/>
      <c r="AF68" s="98"/>
      <c r="AG68" s="97"/>
      <c r="AH68" s="98"/>
      <c r="AI68" s="97"/>
      <c r="AJ68" s="98"/>
      <c r="AK68" s="97"/>
      <c r="AL68" s="98"/>
      <c r="AM68" s="97"/>
      <c r="AN68" s="98"/>
      <c r="AO68" s="97"/>
      <c r="AP68" s="98"/>
      <c r="AQ68" s="97"/>
      <c r="AR68" s="98"/>
    </row>
    <row r="69" spans="1:44" ht="11.25" customHeight="1" thickBot="1">
      <c r="A69" s="93" t="s">
        <v>115</v>
      </c>
      <c r="B69" s="94" t="s">
        <v>203</v>
      </c>
      <c r="C69" s="99"/>
      <c r="D69" s="100"/>
      <c r="E69" s="99"/>
      <c r="F69" s="100"/>
      <c r="G69" s="99"/>
      <c r="H69" s="100"/>
      <c r="I69" s="99"/>
      <c r="J69" s="100"/>
      <c r="K69" s="99"/>
      <c r="L69" s="100"/>
      <c r="M69" s="99"/>
      <c r="N69" s="100"/>
      <c r="O69" s="99"/>
      <c r="P69" s="100"/>
      <c r="Q69" s="99"/>
      <c r="R69" s="100"/>
      <c r="S69" s="99"/>
      <c r="T69" s="100"/>
      <c r="U69" s="99"/>
      <c r="V69" s="100"/>
      <c r="W69" s="99"/>
      <c r="X69" s="100"/>
      <c r="Y69" s="99"/>
      <c r="Z69" s="100"/>
      <c r="AA69" s="99"/>
      <c r="AB69" s="100"/>
      <c r="AC69" s="99"/>
      <c r="AD69" s="100"/>
      <c r="AE69" s="99"/>
      <c r="AF69" s="100"/>
      <c r="AG69" s="99"/>
      <c r="AH69" s="100"/>
      <c r="AI69" s="99"/>
      <c r="AJ69" s="100"/>
      <c r="AK69" s="99"/>
      <c r="AL69" s="100"/>
      <c r="AM69" s="99"/>
      <c r="AN69" s="100"/>
      <c r="AO69" s="99"/>
      <c r="AP69" s="100"/>
      <c r="AQ69" s="99"/>
      <c r="AR69" s="100"/>
    </row>
    <row r="70" spans="1:44" ht="11.25" customHeight="1">
      <c r="A70" s="101">
        <f>COUNTIF(C70:AR70,"FALSE")</f>
        <v>21</v>
      </c>
      <c r="B70" s="101"/>
      <c r="C70" s="101" t="b">
        <f>OR(SUM(C13:C69)&gt;0,C9="")</f>
        <v>0</v>
      </c>
      <c r="D70" s="101"/>
      <c r="E70" s="102" t="b">
        <f>OR(SUM(E13:E69)&gt;0,E9="")</f>
        <v>0</v>
      </c>
      <c r="F70" s="102"/>
      <c r="G70" s="102" t="b">
        <f>OR(SUM(G13:G69)&gt;0,G9="")</f>
        <v>0</v>
      </c>
      <c r="H70" s="102"/>
      <c r="I70" s="102" t="b">
        <f>OR(SUM(I13:I69)&gt;0,I9="")</f>
        <v>0</v>
      </c>
      <c r="J70" s="102"/>
      <c r="K70" s="102" t="b">
        <f>OR(SUM(K13:K69)&gt;0,K9="")</f>
        <v>0</v>
      </c>
      <c r="L70" s="102"/>
      <c r="M70" s="102" t="b">
        <f>OR(SUM(M13:M69)&gt;0,M9="")</f>
        <v>0</v>
      </c>
      <c r="N70" s="102"/>
      <c r="O70" s="102" t="b">
        <f>OR(SUM(O13:O69)&gt;0,O9="")</f>
        <v>0</v>
      </c>
      <c r="P70" s="102"/>
      <c r="Q70" s="102" t="b">
        <f>OR(SUM(Q13:Q69)&gt;0,Q9="")</f>
        <v>0</v>
      </c>
      <c r="R70" s="102"/>
      <c r="S70" s="102" t="b">
        <f>OR(SUM(S13:S69)&gt;0,S9="")</f>
        <v>0</v>
      </c>
      <c r="T70" s="102"/>
      <c r="U70" s="102" t="b">
        <f>OR(SUM(U13:U69)&gt;0,U9="")</f>
        <v>0</v>
      </c>
      <c r="V70" s="102"/>
      <c r="W70" s="102" t="b">
        <f>OR(SUM(W13:W69)&gt;0,W9="")</f>
        <v>0</v>
      </c>
      <c r="X70" s="102"/>
      <c r="Y70" s="101" t="b">
        <f>OR(SUM(Y13:Y69)&gt;0,Y9="")</f>
        <v>0</v>
      </c>
      <c r="Z70" s="101"/>
      <c r="AA70" s="102" t="b">
        <f>OR(SUM(AA13:AA69)&gt;0,AA9="")</f>
        <v>0</v>
      </c>
      <c r="AB70" s="102"/>
      <c r="AC70" s="102" t="b">
        <f>OR(SUM(AC13:AC69)&gt;0,AC9="")</f>
        <v>0</v>
      </c>
      <c r="AD70" s="102"/>
      <c r="AE70" s="102" t="b">
        <f>OR(SUM(AE13:AE69)&gt;0,AE9="")</f>
        <v>0</v>
      </c>
      <c r="AF70" s="102"/>
      <c r="AG70" s="102" t="b">
        <f>OR(SUM(AG13:AG69)&gt;0,AG9="")</f>
        <v>0</v>
      </c>
      <c r="AH70" s="102"/>
      <c r="AI70" s="102" t="b">
        <f>OR(SUM(AI13:AI69)&gt;0,AI9="")</f>
        <v>0</v>
      </c>
      <c r="AJ70" s="102"/>
      <c r="AK70" s="102" t="b">
        <f>OR(SUM(AK13:AK69)&gt;0,AK9="")</f>
        <v>0</v>
      </c>
      <c r="AL70" s="102"/>
      <c r="AM70" s="102" t="b">
        <f>OR(SUM(AM13:AM69)&gt;0,AM9="")</f>
        <v>0</v>
      </c>
      <c r="AN70" s="102"/>
      <c r="AO70" s="102" t="b">
        <f>OR(SUM(AO13:AO69)&gt;0,AO9="")</f>
        <v>0</v>
      </c>
      <c r="AP70" s="102"/>
      <c r="AQ70" s="102" t="b">
        <f>OR(SUM(AQ13:AQ69)&gt;0,AQ9="")</f>
        <v>0</v>
      </c>
      <c r="AR70" s="102"/>
    </row>
    <row r="71" spans="1:44" ht="11.25" customHeight="1">
      <c r="A71" s="103"/>
      <c r="B71" s="103"/>
      <c r="C71" s="103"/>
      <c r="D71" s="103"/>
      <c r="Y71" s="103"/>
      <c r="Z71" s="103"/>
    </row>
    <row r="72" spans="1:44" ht="11.25" customHeight="1">
      <c r="A72" s="103"/>
      <c r="B72" s="103"/>
      <c r="C72" s="103"/>
      <c r="D72" s="103"/>
      <c r="Y72" s="103"/>
      <c r="Z72" s="103"/>
    </row>
    <row r="73" spans="1:44" ht="11.25" customHeight="1">
      <c r="A73" s="103"/>
      <c r="B73" s="103"/>
      <c r="C73" s="103"/>
      <c r="D73" s="103"/>
      <c r="Y73" s="103"/>
      <c r="Z73" s="103"/>
    </row>
    <row r="74" spans="1:44" ht="11.25" customHeight="1">
      <c r="A74" s="103"/>
      <c r="B74" s="103"/>
      <c r="C74" s="103"/>
      <c r="D74" s="103"/>
      <c r="Y74" s="103"/>
      <c r="Z74" s="103"/>
    </row>
    <row r="75" spans="1:44" ht="11.25" customHeight="1">
      <c r="A75" s="103"/>
      <c r="B75" s="103"/>
      <c r="C75" s="103"/>
      <c r="D75" s="103"/>
      <c r="Y75" s="103"/>
      <c r="Z75" s="103"/>
    </row>
    <row r="76" spans="1:44" ht="11.25" customHeight="1">
      <c r="A76" s="103"/>
      <c r="B76" s="103"/>
      <c r="C76" s="103"/>
      <c r="D76" s="103"/>
      <c r="Y76" s="103"/>
      <c r="Z76" s="103"/>
    </row>
    <row r="77" spans="1:44" ht="11.25" customHeight="1">
      <c r="A77" s="103"/>
      <c r="B77" s="103"/>
      <c r="C77" s="103"/>
      <c r="D77" s="103"/>
      <c r="Y77" s="103"/>
      <c r="Z77" s="103"/>
    </row>
    <row r="78" spans="1:44" ht="11.25" customHeight="1">
      <c r="A78" s="103"/>
      <c r="B78" s="103"/>
      <c r="C78" s="103"/>
      <c r="D78" s="103"/>
      <c r="Y78" s="103"/>
      <c r="Z78" s="103"/>
    </row>
    <row r="79" spans="1:44" ht="11.25" customHeight="1">
      <c r="A79" s="103"/>
      <c r="B79" s="103"/>
      <c r="C79" s="103"/>
      <c r="D79" s="103"/>
      <c r="Y79" s="103"/>
      <c r="Z79" s="103"/>
    </row>
    <row r="80" spans="1:44" ht="11.25" customHeight="1">
      <c r="A80" s="103"/>
      <c r="B80" s="103"/>
      <c r="C80" s="103"/>
      <c r="D80" s="103"/>
      <c r="Y80" s="103"/>
      <c r="Z80" s="103"/>
    </row>
    <row r="81" spans="1:26" ht="11.25" customHeight="1">
      <c r="A81" s="103"/>
      <c r="B81" s="103"/>
      <c r="C81" s="103"/>
      <c r="D81" s="103"/>
      <c r="Y81" s="103"/>
      <c r="Z81" s="103"/>
    </row>
    <row r="82" spans="1:26" ht="11.25" customHeight="1">
      <c r="A82" s="103"/>
      <c r="B82" s="103"/>
      <c r="C82" s="103"/>
      <c r="D82" s="103"/>
      <c r="Y82" s="103"/>
      <c r="Z82" s="103"/>
    </row>
    <row r="83" spans="1:26" ht="11.25" customHeight="1">
      <c r="A83" s="103"/>
      <c r="B83" s="103"/>
      <c r="C83" s="103"/>
      <c r="D83" s="103"/>
      <c r="Y83" s="103"/>
      <c r="Z83" s="103"/>
    </row>
    <row r="84" spans="1:26" ht="11.25" customHeight="1">
      <c r="A84" s="103"/>
      <c r="B84" s="103"/>
      <c r="C84" s="103"/>
      <c r="D84" s="103"/>
      <c r="Y84" s="103"/>
      <c r="Z84" s="103"/>
    </row>
    <row r="85" spans="1:26" ht="11.25" customHeight="1">
      <c r="A85" s="103"/>
      <c r="B85" s="103"/>
      <c r="C85" s="103"/>
      <c r="D85" s="103"/>
      <c r="Y85" s="103"/>
      <c r="Z85" s="103"/>
    </row>
    <row r="86" spans="1:26" ht="11.25" customHeight="1">
      <c r="A86" s="103"/>
      <c r="B86" s="103"/>
      <c r="C86" s="103"/>
      <c r="D86" s="103"/>
      <c r="Y86" s="103"/>
      <c r="Z86" s="103"/>
    </row>
    <row r="87" spans="1:26" ht="11.25" customHeight="1">
      <c r="A87" s="103"/>
      <c r="B87" s="103"/>
      <c r="C87" s="103"/>
      <c r="D87" s="103"/>
      <c r="Y87" s="103"/>
      <c r="Z87" s="103"/>
    </row>
    <row r="88" spans="1:26" ht="11.25" customHeight="1">
      <c r="A88" s="103"/>
      <c r="B88" s="103"/>
      <c r="C88" s="103"/>
      <c r="D88" s="103"/>
      <c r="Y88" s="103"/>
      <c r="Z88" s="103"/>
    </row>
    <row r="89" spans="1:26" ht="11.25" customHeight="1">
      <c r="A89" s="103"/>
      <c r="B89" s="103"/>
      <c r="C89" s="103"/>
      <c r="D89" s="103"/>
      <c r="Y89" s="103"/>
      <c r="Z89" s="103"/>
    </row>
    <row r="90" spans="1:26" ht="11.25" customHeight="1">
      <c r="A90" s="103"/>
      <c r="B90" s="103"/>
      <c r="C90" s="103"/>
      <c r="D90" s="103"/>
      <c r="Y90" s="103"/>
      <c r="Z90" s="103"/>
    </row>
    <row r="91" spans="1:26" ht="11.25" customHeight="1">
      <c r="A91" s="103"/>
      <c r="B91" s="103"/>
      <c r="C91" s="103"/>
      <c r="D91" s="103"/>
      <c r="Y91" s="103"/>
      <c r="Z91" s="103"/>
    </row>
    <row r="92" spans="1:26" ht="11.25" customHeight="1">
      <c r="A92" s="104"/>
    </row>
    <row r="93" spans="1:26" ht="11.25" customHeight="1">
      <c r="A93" s="104"/>
    </row>
    <row r="94" spans="1:26" ht="11.25" customHeight="1">
      <c r="A94" s="104"/>
    </row>
    <row r="95" spans="1:26" ht="11.25" customHeight="1">
      <c r="A95" s="104"/>
    </row>
    <row r="96" spans="1:26" ht="11.25" customHeight="1">
      <c r="A96" s="104"/>
    </row>
    <row r="97" spans="1:1" ht="11.25" customHeight="1">
      <c r="A97" s="104"/>
    </row>
    <row r="98" spans="1:1" ht="11.25" customHeight="1">
      <c r="A98" s="104"/>
    </row>
    <row r="99" spans="1:1" ht="11.25" customHeight="1">
      <c r="A99" s="104"/>
    </row>
    <row r="100" spans="1:1" ht="11.25" customHeight="1">
      <c r="A100" s="104"/>
    </row>
    <row r="101" spans="1:1" ht="11.25" customHeight="1">
      <c r="A101" s="104"/>
    </row>
    <row r="102" spans="1:1" ht="11.25" customHeight="1">
      <c r="A102" s="104"/>
    </row>
    <row r="103" spans="1:1" ht="11.25" customHeight="1">
      <c r="A103" s="104"/>
    </row>
    <row r="104" spans="1:1" ht="11.25" customHeight="1">
      <c r="A104" s="104"/>
    </row>
    <row r="105" spans="1:1" ht="11.25" customHeight="1">
      <c r="A105" s="104"/>
    </row>
    <row r="106" spans="1:1" ht="11.25" customHeight="1">
      <c r="A106" s="104"/>
    </row>
    <row r="107" spans="1:1" ht="11.25" customHeight="1">
      <c r="A107" s="104"/>
    </row>
    <row r="108" spans="1:1" ht="11.25" customHeight="1">
      <c r="A108" s="104"/>
    </row>
    <row r="109" spans="1:1" ht="11.25" customHeight="1">
      <c r="A109" s="104"/>
    </row>
    <row r="110" spans="1:1" ht="11.25" customHeight="1">
      <c r="A110" s="104"/>
    </row>
    <row r="111" spans="1:1" ht="11.25" customHeight="1">
      <c r="A111" s="104"/>
    </row>
    <row r="112" spans="1:1" ht="11.25" customHeight="1">
      <c r="A112" s="104"/>
    </row>
    <row r="113" spans="1:1" ht="11.25" customHeight="1">
      <c r="A113" s="104"/>
    </row>
    <row r="114" spans="1:1" ht="11.25" customHeight="1">
      <c r="A114" s="104"/>
    </row>
    <row r="115" spans="1:1" ht="11.25" customHeight="1">
      <c r="A115" s="104"/>
    </row>
    <row r="116" spans="1:1" ht="11.25" customHeight="1">
      <c r="A116" s="104"/>
    </row>
    <row r="117" spans="1:1" ht="11.25" customHeight="1">
      <c r="A117" s="104"/>
    </row>
    <row r="118" spans="1:1" ht="11.25" customHeight="1">
      <c r="A118" s="104"/>
    </row>
    <row r="119" spans="1:1" ht="11.25" customHeight="1">
      <c r="A119" s="104"/>
    </row>
    <row r="120" spans="1:1" ht="11.25" customHeight="1">
      <c r="A120" s="104"/>
    </row>
    <row r="121" spans="1:1" ht="11.25" customHeight="1">
      <c r="A121" s="104"/>
    </row>
    <row r="122" spans="1:1" ht="11.25" customHeight="1">
      <c r="A122" s="104"/>
    </row>
    <row r="123" spans="1:1" ht="11.25" customHeight="1">
      <c r="A123" s="104"/>
    </row>
    <row r="124" spans="1:1" ht="11.25" customHeight="1">
      <c r="A124" s="104"/>
    </row>
    <row r="125" spans="1:1" ht="11.25" customHeight="1">
      <c r="A125" s="104"/>
    </row>
    <row r="126" spans="1:1" ht="11.25" customHeight="1">
      <c r="A126" s="104"/>
    </row>
    <row r="127" spans="1:1" ht="11.25" customHeight="1">
      <c r="A127" s="104"/>
    </row>
    <row r="128" spans="1:1" ht="11.25" customHeight="1">
      <c r="A128" s="104"/>
    </row>
    <row r="129" spans="1:1" ht="11.25" customHeight="1">
      <c r="A129" s="104"/>
    </row>
    <row r="130" spans="1:1" ht="11.25" customHeight="1">
      <c r="A130" s="104"/>
    </row>
    <row r="131" spans="1:1" ht="11.25" customHeight="1">
      <c r="A131" s="104"/>
    </row>
    <row r="132" spans="1:1" ht="11.25" customHeight="1">
      <c r="A132" s="104"/>
    </row>
    <row r="133" spans="1:1" ht="11.25" customHeight="1">
      <c r="A133" s="104"/>
    </row>
    <row r="134" spans="1:1" ht="11.25" customHeight="1">
      <c r="A134" s="104"/>
    </row>
    <row r="135" spans="1:1" ht="11.25" customHeight="1">
      <c r="A135" s="104"/>
    </row>
    <row r="136" spans="1:1" ht="11.25" customHeight="1">
      <c r="A136" s="104"/>
    </row>
    <row r="137" spans="1:1" ht="11.25" customHeight="1">
      <c r="A137" s="104"/>
    </row>
    <row r="138" spans="1:1" ht="11.25" customHeight="1">
      <c r="A138" s="104"/>
    </row>
    <row r="139" spans="1:1" ht="11.25" customHeight="1">
      <c r="A139" s="104"/>
    </row>
    <row r="140" spans="1:1" ht="11.25" customHeight="1">
      <c r="A140" s="104"/>
    </row>
    <row r="141" spans="1:1" ht="11.25" customHeight="1">
      <c r="A141" s="104"/>
    </row>
    <row r="142" spans="1:1" ht="11.25" customHeight="1">
      <c r="A142" s="104"/>
    </row>
    <row r="143" spans="1:1" ht="11.25" customHeight="1">
      <c r="A143" s="104"/>
    </row>
    <row r="144" spans="1:1" ht="11.25" customHeight="1">
      <c r="A144" s="104"/>
    </row>
    <row r="145" spans="1:1" ht="11.25" customHeight="1">
      <c r="A145" s="104"/>
    </row>
    <row r="146" spans="1:1" ht="11.25" customHeight="1">
      <c r="A146" s="104"/>
    </row>
    <row r="147" spans="1:1" ht="11.25" customHeight="1">
      <c r="A147" s="104"/>
    </row>
    <row r="148" spans="1:1" ht="11.25" customHeight="1">
      <c r="A148" s="104"/>
    </row>
    <row r="149" spans="1:1" ht="11.25" customHeight="1">
      <c r="A149" s="104"/>
    </row>
    <row r="150" spans="1:1" ht="11.25" customHeight="1">
      <c r="A150" s="104"/>
    </row>
    <row r="151" spans="1:1" ht="11.25" customHeight="1">
      <c r="A151" s="104"/>
    </row>
    <row r="152" spans="1:1" ht="11.25" customHeight="1">
      <c r="A152" s="104"/>
    </row>
    <row r="153" spans="1:1" ht="11.25" customHeight="1">
      <c r="A153" s="104"/>
    </row>
    <row r="154" spans="1:1" ht="11.25" customHeight="1">
      <c r="A154" s="104"/>
    </row>
    <row r="155" spans="1:1" ht="11.25" customHeight="1">
      <c r="A155" s="104"/>
    </row>
    <row r="156" spans="1:1" ht="11.25" customHeight="1">
      <c r="A156" s="104"/>
    </row>
    <row r="157" spans="1:1" ht="11.25" customHeight="1">
      <c r="A157" s="104"/>
    </row>
    <row r="158" spans="1:1" ht="11.25" customHeight="1">
      <c r="A158" s="104"/>
    </row>
    <row r="159" spans="1:1" ht="11.25" customHeight="1">
      <c r="A159" s="104"/>
    </row>
    <row r="160" spans="1:1" ht="11.25" customHeight="1">
      <c r="A160" s="104"/>
    </row>
    <row r="161" spans="1:1" ht="11.25" customHeight="1">
      <c r="A161" s="104"/>
    </row>
    <row r="162" spans="1:1" ht="11.25" customHeight="1">
      <c r="A162" s="104"/>
    </row>
    <row r="163" spans="1:1" ht="11.25" customHeight="1">
      <c r="A163" s="104"/>
    </row>
    <row r="164" spans="1:1" ht="11.25" customHeight="1">
      <c r="A164" s="104"/>
    </row>
    <row r="165" spans="1:1" ht="11.25" customHeight="1">
      <c r="A165" s="104"/>
    </row>
    <row r="166" spans="1:1" ht="11.25" customHeight="1">
      <c r="A166" s="104"/>
    </row>
    <row r="167" spans="1:1" ht="11.25" customHeight="1">
      <c r="A167" s="104"/>
    </row>
    <row r="168" spans="1:1" ht="11.25" customHeight="1">
      <c r="A168" s="104"/>
    </row>
    <row r="169" spans="1:1" ht="11.25" customHeight="1">
      <c r="A169" s="104"/>
    </row>
    <row r="170" spans="1:1" ht="11.25" customHeight="1">
      <c r="A170" s="104"/>
    </row>
    <row r="171" spans="1:1" ht="11.25" customHeight="1">
      <c r="A171" s="104"/>
    </row>
    <row r="172" spans="1:1" ht="11.25" customHeight="1">
      <c r="A172" s="104"/>
    </row>
    <row r="173" spans="1:1" ht="11.25" customHeight="1">
      <c r="A173" s="104"/>
    </row>
    <row r="174" spans="1:1" ht="11.25" customHeight="1">
      <c r="A174" s="104"/>
    </row>
    <row r="175" spans="1:1" ht="11.25" customHeight="1">
      <c r="A175" s="104"/>
    </row>
    <row r="176" spans="1:1" ht="11.25" customHeight="1">
      <c r="A176" s="104"/>
    </row>
    <row r="177" spans="1:1" ht="11.25" customHeight="1">
      <c r="A177" s="104"/>
    </row>
    <row r="178" spans="1:1" ht="11.25" customHeight="1">
      <c r="A178" s="104"/>
    </row>
    <row r="179" spans="1:1" ht="11.25" customHeight="1">
      <c r="A179" s="104"/>
    </row>
    <row r="180" spans="1:1" ht="11.25" customHeight="1">
      <c r="A180" s="104"/>
    </row>
    <row r="181" spans="1:1" ht="11.25" customHeight="1">
      <c r="A181" s="104"/>
    </row>
    <row r="182" spans="1:1" ht="11.25" customHeight="1">
      <c r="A182" s="104"/>
    </row>
    <row r="183" spans="1:1" ht="11.25" customHeight="1">
      <c r="A183" s="104"/>
    </row>
    <row r="184" spans="1:1" ht="11.25" customHeight="1">
      <c r="A184" s="104"/>
    </row>
    <row r="185" spans="1:1" ht="11.25" customHeight="1">
      <c r="A185" s="104"/>
    </row>
    <row r="186" spans="1:1" ht="11.25" customHeight="1">
      <c r="A186" s="104"/>
    </row>
    <row r="187" spans="1:1" ht="11.25" customHeight="1">
      <c r="A187" s="104"/>
    </row>
    <row r="188" spans="1:1" ht="11.25" customHeight="1">
      <c r="A188" s="104"/>
    </row>
    <row r="189" spans="1:1" ht="11.25" customHeight="1">
      <c r="A189" s="104"/>
    </row>
    <row r="190" spans="1:1" ht="11.25" customHeight="1">
      <c r="A190" s="104"/>
    </row>
    <row r="191" spans="1:1" ht="11.25" customHeight="1">
      <c r="A191" s="104"/>
    </row>
    <row r="192" spans="1:1" ht="11.25" customHeight="1">
      <c r="A192" s="104"/>
    </row>
    <row r="193" spans="1:1" ht="11.25" customHeight="1">
      <c r="A193" s="104"/>
    </row>
    <row r="194" spans="1:1" ht="11.25" customHeight="1">
      <c r="A194" s="104"/>
    </row>
    <row r="195" spans="1:1" ht="11.25" customHeight="1">
      <c r="A195" s="104"/>
    </row>
    <row r="196" spans="1:1" ht="11.25" customHeight="1">
      <c r="A196" s="104"/>
    </row>
    <row r="197" spans="1:1" ht="11.25" customHeight="1">
      <c r="A197" s="104"/>
    </row>
    <row r="198" spans="1:1" ht="11.25" customHeight="1">
      <c r="A198" s="104"/>
    </row>
    <row r="199" spans="1:1" ht="11.25" customHeight="1">
      <c r="A199" s="104"/>
    </row>
    <row r="200" spans="1:1" ht="11.25" customHeight="1">
      <c r="A200" s="104"/>
    </row>
    <row r="201" spans="1:1" ht="11.25" customHeight="1">
      <c r="A201" s="104"/>
    </row>
    <row r="202" spans="1:1" ht="11.25" customHeight="1">
      <c r="A202" s="104"/>
    </row>
    <row r="203" spans="1:1" ht="11.25" customHeight="1">
      <c r="A203" s="104"/>
    </row>
    <row r="204" spans="1:1" ht="11.25" customHeight="1">
      <c r="A204" s="104"/>
    </row>
    <row r="205" spans="1:1" ht="11.25" customHeight="1">
      <c r="A205" s="104"/>
    </row>
    <row r="206" spans="1:1" ht="11.25" customHeight="1">
      <c r="A206" s="104"/>
    </row>
    <row r="207" spans="1:1" ht="11.25" customHeight="1">
      <c r="A207" s="104"/>
    </row>
    <row r="208" spans="1:1" ht="11.25" customHeight="1">
      <c r="A208" s="104"/>
    </row>
    <row r="209" spans="1:1" ht="11.25" customHeight="1">
      <c r="A209" s="104"/>
    </row>
    <row r="210" spans="1:1" ht="11.25" customHeight="1">
      <c r="A210" s="104"/>
    </row>
    <row r="211" spans="1:1" ht="11.25" customHeight="1">
      <c r="A211" s="104"/>
    </row>
    <row r="212" spans="1:1" ht="11.25" customHeight="1">
      <c r="A212" s="104"/>
    </row>
    <row r="213" spans="1:1" ht="11.25" customHeight="1">
      <c r="A213" s="104"/>
    </row>
    <row r="214" spans="1:1" ht="11.25" customHeight="1">
      <c r="A214" s="104"/>
    </row>
    <row r="215" spans="1:1" ht="11.25" customHeight="1">
      <c r="A215" s="104"/>
    </row>
    <row r="216" spans="1:1" ht="11.25" customHeight="1">
      <c r="A216" s="104"/>
    </row>
    <row r="217" spans="1:1" ht="11.25" customHeight="1">
      <c r="A217" s="104"/>
    </row>
    <row r="218" spans="1:1" ht="11.25" customHeight="1">
      <c r="A218" s="104"/>
    </row>
    <row r="219" spans="1:1" ht="11.25" customHeight="1">
      <c r="A219" s="104"/>
    </row>
    <row r="220" spans="1:1" ht="11.25" customHeight="1">
      <c r="A220" s="104"/>
    </row>
    <row r="221" spans="1:1" ht="11.25" customHeight="1">
      <c r="A221" s="104"/>
    </row>
    <row r="222" spans="1:1" ht="11.25" customHeight="1">
      <c r="A222" s="104"/>
    </row>
    <row r="223" spans="1:1" ht="11.25" customHeight="1">
      <c r="A223" s="104"/>
    </row>
    <row r="224" spans="1:1" ht="11.25" customHeight="1">
      <c r="A224" s="104"/>
    </row>
    <row r="225" spans="1:1" ht="11.25" customHeight="1">
      <c r="A225" s="104"/>
    </row>
    <row r="226" spans="1:1" ht="11.25" customHeight="1">
      <c r="A226" s="104"/>
    </row>
    <row r="227" spans="1:1" ht="11.25" customHeight="1">
      <c r="A227" s="104"/>
    </row>
    <row r="228" spans="1:1" ht="11.25" customHeight="1">
      <c r="A228" s="104"/>
    </row>
    <row r="229" spans="1:1" ht="11.25" customHeight="1">
      <c r="A229" s="104"/>
    </row>
    <row r="230" spans="1:1" ht="11.25" customHeight="1">
      <c r="A230" s="104"/>
    </row>
    <row r="231" spans="1:1" ht="11.25" customHeight="1">
      <c r="A231" s="104"/>
    </row>
    <row r="232" spans="1:1" ht="11.25" customHeight="1">
      <c r="A232" s="104"/>
    </row>
    <row r="233" spans="1:1" ht="11.25" customHeight="1">
      <c r="A233" s="104"/>
    </row>
    <row r="234" spans="1:1" ht="11.25" customHeight="1">
      <c r="A234" s="104"/>
    </row>
    <row r="235" spans="1:1" ht="11.25" customHeight="1">
      <c r="A235" s="104"/>
    </row>
    <row r="236" spans="1:1" ht="11.25" customHeight="1">
      <c r="A236" s="104"/>
    </row>
    <row r="237" spans="1:1" ht="11.25" customHeight="1">
      <c r="A237" s="104"/>
    </row>
    <row r="238" spans="1:1" ht="11.25" customHeight="1">
      <c r="A238" s="104"/>
    </row>
    <row r="239" spans="1:1" ht="11.25" customHeight="1">
      <c r="A239" s="104"/>
    </row>
    <row r="240" spans="1:1" ht="11.25" customHeight="1">
      <c r="A240" s="104"/>
    </row>
    <row r="241" spans="1:1" ht="11.25" customHeight="1">
      <c r="A241" s="104"/>
    </row>
    <row r="242" spans="1:1" ht="11.25" customHeight="1">
      <c r="A242" s="104"/>
    </row>
    <row r="243" spans="1:1" ht="11.25" customHeight="1">
      <c r="A243" s="104"/>
    </row>
    <row r="244" spans="1:1" ht="11.25" customHeight="1">
      <c r="A244" s="104"/>
    </row>
    <row r="245" spans="1:1" ht="11.25" customHeight="1">
      <c r="A245" s="104"/>
    </row>
    <row r="246" spans="1:1" ht="11.25" customHeight="1">
      <c r="A246" s="104"/>
    </row>
    <row r="247" spans="1:1" ht="11.25" customHeight="1">
      <c r="A247" s="104"/>
    </row>
    <row r="248" spans="1:1" ht="11.25" customHeight="1">
      <c r="A248" s="104"/>
    </row>
    <row r="249" spans="1:1" ht="11.25" customHeight="1">
      <c r="A249" s="104"/>
    </row>
    <row r="250" spans="1:1" ht="11.25" customHeight="1">
      <c r="A250" s="104"/>
    </row>
    <row r="251" spans="1:1" ht="11.25" customHeight="1">
      <c r="A251" s="104"/>
    </row>
    <row r="252" spans="1:1" ht="11.25" customHeight="1">
      <c r="A252" s="104"/>
    </row>
    <row r="253" spans="1:1" ht="11.25" customHeight="1">
      <c r="A253" s="104"/>
    </row>
    <row r="254" spans="1:1" ht="11.25" customHeight="1">
      <c r="A254" s="104"/>
    </row>
    <row r="255" spans="1:1" ht="11.25" customHeight="1">
      <c r="A255" s="104"/>
    </row>
    <row r="256" spans="1:1" ht="11.25" customHeight="1">
      <c r="A256" s="104"/>
    </row>
    <row r="257" spans="1:1" ht="11.25" customHeight="1">
      <c r="A257" s="104"/>
    </row>
    <row r="258" spans="1:1" ht="11.25" customHeight="1">
      <c r="A258" s="104"/>
    </row>
    <row r="259" spans="1:1" ht="11.25" customHeight="1">
      <c r="A259" s="104"/>
    </row>
    <row r="260" spans="1:1" ht="11.25" customHeight="1">
      <c r="A260" s="104"/>
    </row>
    <row r="261" spans="1:1" ht="11.25" customHeight="1">
      <c r="A261" s="104"/>
    </row>
    <row r="262" spans="1:1" ht="11.25" customHeight="1">
      <c r="A262" s="104"/>
    </row>
    <row r="263" spans="1:1" ht="11.25" customHeight="1">
      <c r="A263" s="104"/>
    </row>
    <row r="264" spans="1:1" ht="11.25" customHeight="1">
      <c r="A264" s="104"/>
    </row>
    <row r="265" spans="1:1" ht="11.25" customHeight="1">
      <c r="A265" s="104"/>
    </row>
    <row r="266" spans="1:1" ht="11.25" customHeight="1">
      <c r="A266" s="104"/>
    </row>
    <row r="267" spans="1:1" ht="11.25" customHeight="1">
      <c r="A267" s="104"/>
    </row>
    <row r="268" spans="1:1" ht="11.25" customHeight="1">
      <c r="A268" s="104"/>
    </row>
    <row r="269" spans="1:1" ht="11.25" customHeight="1">
      <c r="A269" s="104"/>
    </row>
    <row r="270" spans="1:1" ht="11.25" customHeight="1">
      <c r="A270" s="104"/>
    </row>
    <row r="271" spans="1:1" ht="11.25" customHeight="1">
      <c r="A271" s="104"/>
    </row>
    <row r="272" spans="1:1" ht="11.25" customHeight="1">
      <c r="A272" s="104"/>
    </row>
    <row r="273" spans="1:1" ht="11.25" customHeight="1">
      <c r="A273" s="104"/>
    </row>
    <row r="274" spans="1:1" ht="11.25" customHeight="1">
      <c r="A274" s="104"/>
    </row>
    <row r="275" spans="1:1" ht="11.25" customHeight="1">
      <c r="A275" s="104"/>
    </row>
    <row r="276" spans="1:1" ht="11.25" customHeight="1">
      <c r="A276" s="104"/>
    </row>
    <row r="277" spans="1:1" ht="11.25" customHeight="1">
      <c r="A277" s="104"/>
    </row>
    <row r="278" spans="1:1" ht="11.25" customHeight="1">
      <c r="A278" s="104"/>
    </row>
    <row r="279" spans="1:1" ht="11.25" customHeight="1">
      <c r="A279" s="104"/>
    </row>
    <row r="280" spans="1:1" ht="11.25" customHeight="1">
      <c r="A280" s="104"/>
    </row>
    <row r="281" spans="1:1" ht="11.25" customHeight="1">
      <c r="A281" s="104"/>
    </row>
    <row r="282" spans="1:1" ht="11.25" customHeight="1">
      <c r="A282" s="104"/>
    </row>
    <row r="283" spans="1:1" ht="11.25" customHeight="1">
      <c r="A283" s="104"/>
    </row>
    <row r="284" spans="1:1" ht="11.25" customHeight="1">
      <c r="A284" s="104"/>
    </row>
    <row r="285" spans="1:1" ht="11.25" customHeight="1">
      <c r="A285" s="104"/>
    </row>
    <row r="286" spans="1:1" ht="11.25" customHeight="1">
      <c r="A286" s="104"/>
    </row>
    <row r="287" spans="1:1" ht="11.25" customHeight="1">
      <c r="A287" s="104"/>
    </row>
    <row r="288" spans="1:1" ht="11.25" customHeight="1">
      <c r="A288" s="104"/>
    </row>
    <row r="289" spans="1:1" ht="11.25" customHeight="1">
      <c r="A289" s="104"/>
    </row>
    <row r="290" spans="1:1" ht="11.25" customHeight="1">
      <c r="A290" s="104"/>
    </row>
    <row r="291" spans="1:1" ht="11.25" customHeight="1">
      <c r="A291" s="104"/>
    </row>
    <row r="292" spans="1:1" ht="11.25" customHeight="1">
      <c r="A292" s="104"/>
    </row>
    <row r="293" spans="1:1" ht="11.25" customHeight="1">
      <c r="A293" s="104"/>
    </row>
    <row r="294" spans="1:1" ht="11.25" customHeight="1">
      <c r="A294" s="104"/>
    </row>
    <row r="295" spans="1:1" ht="11.25" customHeight="1">
      <c r="A295" s="104"/>
    </row>
    <row r="296" spans="1:1" ht="11.25" customHeight="1">
      <c r="A296" s="104"/>
    </row>
    <row r="297" spans="1:1" ht="11.25" customHeight="1">
      <c r="A297" s="104"/>
    </row>
    <row r="298" spans="1:1" ht="11.25" customHeight="1">
      <c r="A298" s="104"/>
    </row>
    <row r="299" spans="1:1" ht="11.25" customHeight="1">
      <c r="A299" s="104"/>
    </row>
    <row r="300" spans="1:1" ht="11.25" customHeight="1">
      <c r="A300" s="104"/>
    </row>
    <row r="301" spans="1:1" ht="11.25" customHeight="1">
      <c r="A301" s="104"/>
    </row>
    <row r="302" spans="1:1" ht="11.25" customHeight="1">
      <c r="A302" s="104"/>
    </row>
    <row r="303" spans="1:1" ht="11.25" customHeight="1">
      <c r="A303" s="104"/>
    </row>
    <row r="304" spans="1:1" ht="11.25" customHeight="1"/>
    <row r="305" ht="11.25" customHeight="1"/>
    <row r="306" ht="11.25" customHeight="1"/>
    <row r="307" ht="11.25" customHeight="1"/>
    <row r="308" ht="11.25" customHeight="1"/>
    <row r="309" ht="11.25" customHeight="1"/>
    <row r="310" ht="11.25" customHeight="1"/>
    <row r="311" ht="11.25" customHeight="1"/>
    <row r="312" ht="11.25" customHeight="1"/>
    <row r="313" ht="11.25" customHeight="1"/>
    <row r="314" ht="11.25" customHeight="1"/>
    <row r="315" ht="11.25" customHeight="1"/>
    <row r="316" ht="11.25" customHeight="1"/>
    <row r="317" ht="11.25" customHeight="1"/>
    <row r="318" ht="11.25" customHeight="1"/>
    <row r="319" ht="11.25" customHeight="1"/>
    <row r="320" ht="11.25" customHeight="1"/>
    <row r="321" ht="11.25" customHeight="1"/>
    <row r="322" ht="11.25" customHeight="1"/>
    <row r="323" ht="11.25" customHeight="1"/>
    <row r="324" ht="11.25" customHeight="1"/>
    <row r="325" ht="11.25" customHeight="1"/>
    <row r="326" ht="11.25" customHeight="1"/>
    <row r="327" ht="11.25" customHeight="1"/>
    <row r="328" ht="11.25" customHeight="1"/>
    <row r="329" ht="11.25" customHeight="1"/>
    <row r="330" ht="11.25" customHeight="1"/>
    <row r="331" ht="11.25" customHeight="1"/>
    <row r="332" ht="11.25" customHeight="1"/>
    <row r="333" ht="11.25" customHeight="1"/>
    <row r="334" ht="11.25" customHeight="1"/>
    <row r="335" ht="11.25" customHeight="1"/>
    <row r="336" ht="11.25" customHeight="1"/>
    <row r="337" ht="11.25" customHeight="1"/>
    <row r="338" ht="11.25" customHeight="1"/>
    <row r="339" ht="11.25" customHeight="1"/>
    <row r="340" ht="11.25" customHeight="1"/>
    <row r="341" ht="11.25" customHeight="1"/>
    <row r="342" ht="11.25" customHeight="1"/>
    <row r="343" ht="11.25" customHeight="1"/>
    <row r="344" ht="11.25" customHeight="1"/>
    <row r="345" ht="11.25" customHeight="1"/>
    <row r="346" ht="11.25" customHeight="1"/>
    <row r="347" ht="11.25" customHeight="1"/>
    <row r="348" ht="11.25" customHeight="1"/>
    <row r="349" ht="11.25" customHeight="1"/>
    <row r="350" ht="11.25" customHeight="1"/>
    <row r="351" ht="11.25" customHeight="1"/>
    <row r="352" ht="11.25" customHeight="1"/>
    <row r="353" ht="11.25" customHeight="1"/>
    <row r="354" ht="11.25" customHeight="1"/>
    <row r="355" ht="11.25" customHeight="1"/>
    <row r="356" ht="11.25" customHeight="1"/>
    <row r="357" ht="11.25" customHeight="1"/>
    <row r="358" ht="11.25" customHeight="1"/>
    <row r="359" ht="11.25" customHeight="1"/>
    <row r="360" ht="11.25" customHeight="1"/>
    <row r="361" ht="11.25" customHeight="1"/>
    <row r="362" ht="11.25" customHeight="1"/>
    <row r="363" ht="11.25" customHeight="1"/>
    <row r="364" ht="11.25" customHeight="1"/>
    <row r="365" ht="11.25" customHeight="1"/>
    <row r="366" ht="11.25" customHeight="1"/>
    <row r="367" ht="11.25" customHeight="1"/>
    <row r="368" ht="11.25" customHeight="1"/>
    <row r="369" ht="11.25" customHeight="1"/>
    <row r="370" ht="11.25" customHeight="1"/>
    <row r="371" ht="11.25" customHeight="1"/>
    <row r="372" ht="11.25" customHeight="1"/>
    <row r="373" ht="11.25" customHeight="1"/>
    <row r="374" ht="11.25" customHeight="1"/>
    <row r="375" ht="11.25" customHeight="1"/>
    <row r="376" ht="11.25" customHeight="1"/>
    <row r="377" ht="11.25" customHeight="1"/>
    <row r="378" ht="11.25" customHeight="1"/>
    <row r="379" ht="11.25" customHeight="1"/>
    <row r="380" ht="11.25" customHeight="1"/>
    <row r="381" ht="11.25" customHeight="1"/>
    <row r="382" ht="11.25" customHeight="1"/>
    <row r="383" ht="11.25" customHeight="1"/>
    <row r="384" ht="11.25" customHeight="1"/>
    <row r="385" ht="11.25" customHeight="1"/>
    <row r="386" ht="11.25" customHeight="1"/>
    <row r="387" ht="11.25" customHeight="1"/>
    <row r="388" ht="11.25" customHeight="1"/>
    <row r="389" ht="11.25" customHeight="1"/>
  </sheetData>
  <mergeCells count="43">
    <mergeCell ref="AM11:AN11"/>
    <mergeCell ref="AO11:AP11"/>
    <mergeCell ref="AQ11:AR11"/>
    <mergeCell ref="AA11:AB11"/>
    <mergeCell ref="AC11:AD11"/>
    <mergeCell ref="AE11:AF11"/>
    <mergeCell ref="AG11:AH11"/>
    <mergeCell ref="AI11:AJ11"/>
    <mergeCell ref="AK11:AL11"/>
    <mergeCell ref="O11:P11"/>
    <mergeCell ref="Q11:R11"/>
    <mergeCell ref="S11:T11"/>
    <mergeCell ref="U11:V11"/>
    <mergeCell ref="W11:X11"/>
    <mergeCell ref="Y11:Z11"/>
    <mergeCell ref="AK9:AL10"/>
    <mergeCell ref="AM9:AN10"/>
    <mergeCell ref="AO9:AP10"/>
    <mergeCell ref="AQ9:AR10"/>
    <mergeCell ref="C11:D11"/>
    <mergeCell ref="E11:F11"/>
    <mergeCell ref="G11:H11"/>
    <mergeCell ref="I11:J11"/>
    <mergeCell ref="K11:L11"/>
    <mergeCell ref="M11:N11"/>
    <mergeCell ref="Y9:Z10"/>
    <mergeCell ref="AA9:AB10"/>
    <mergeCell ref="AC9:AD10"/>
    <mergeCell ref="AE9:AF10"/>
    <mergeCell ref="AG9:AH10"/>
    <mergeCell ref="AI9:AJ10"/>
    <mergeCell ref="M9:N10"/>
    <mergeCell ref="O9:P10"/>
    <mergeCell ref="Q9:R10"/>
    <mergeCell ref="S9:T10"/>
    <mergeCell ref="U9:V10"/>
    <mergeCell ref="W9:X10"/>
    <mergeCell ref="A9:B12"/>
    <mergeCell ref="C9:D10"/>
    <mergeCell ref="E9:F10"/>
    <mergeCell ref="G9:H10"/>
    <mergeCell ref="I9:J10"/>
    <mergeCell ref="K9:L10"/>
  </mergeCells>
  <phoneticPr fontId="2"/>
  <dataValidations count="1">
    <dataValidation type="decimal" imeMode="off" allowBlank="1" showInputMessage="1" showErrorMessage="1" error="金額を入力してください。" sqref="C13:AR69" xr:uid="{85BE5952-59BC-46B4-BB0B-1F090041E3BC}">
      <formula1>-9999999999</formula1>
      <formula2>9999999999</formula2>
    </dataValidation>
  </dataValidations>
  <pageMargins left="0.78700000000000003" right="0.78700000000000003" top="0.56000000000000005" bottom="0.16" header="0.22" footer="0.06"/>
  <pageSetup paperSize="9" fitToWidth="1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AR389"/>
  <sheetViews>
    <sheetView showGridLines="0" showZeros="0" workbookViewId="0">
      <pane xSplit="2" ySplit="12" topLeftCell="C13" activePane="bottomRight" state="frozen"/>
      <selection pane="topRight" activeCell="C1" sqref="C1"/>
      <selection pane="bottomLeft" activeCell="A13" sqref="A13"/>
      <selection pane="bottomRight"/>
    </sheetView>
  </sheetViews>
  <sheetFormatPr defaultColWidth="9" defaultRowHeight="13.2"/>
  <cols>
    <col min="1" max="1" width="3.77734375" style="85" customWidth="1"/>
    <col min="2" max="2" width="13.77734375" style="85" customWidth="1"/>
    <col min="3" max="44" width="9.21875" style="85" customWidth="1"/>
    <col min="45" max="16384" width="9" style="85"/>
  </cols>
  <sheetData>
    <row r="1" spans="1:44" ht="22.5" customHeight="1">
      <c r="A1" s="83" t="s">
        <v>116</v>
      </c>
      <c r="B1" s="84"/>
      <c r="C1" s="84"/>
      <c r="D1" s="84"/>
      <c r="E1" s="84"/>
      <c r="Y1" s="84"/>
      <c r="Z1" s="84"/>
      <c r="AA1" s="84"/>
    </row>
    <row r="2" spans="1:44" ht="12.75" customHeight="1">
      <c r="A2" s="86"/>
      <c r="B2" s="86"/>
      <c r="C2" s="86"/>
      <c r="D2" s="86"/>
      <c r="E2" s="86"/>
      <c r="Y2" s="86"/>
      <c r="Z2" s="86"/>
      <c r="AA2" s="86"/>
    </row>
    <row r="3" spans="1:44" ht="12.75" customHeight="1">
      <c r="A3" s="87" t="s">
        <v>117</v>
      </c>
      <c r="B3" s="88"/>
      <c r="C3" s="89"/>
      <c r="D3" s="89"/>
      <c r="E3" s="89"/>
      <c r="Y3" s="89"/>
      <c r="Z3" s="89"/>
      <c r="AA3" s="89"/>
    </row>
    <row r="4" spans="1:44">
      <c r="A4" s="87" t="s">
        <v>118</v>
      </c>
      <c r="C4" s="89"/>
      <c r="D4" s="89"/>
      <c r="E4" s="89"/>
      <c r="Y4" s="89"/>
      <c r="Z4" s="89"/>
      <c r="AA4" s="89"/>
    </row>
    <row r="5" spans="1:44">
      <c r="B5" s="87" t="s">
        <v>119</v>
      </c>
    </row>
    <row r="6" spans="1:44">
      <c r="B6" s="87" t="s">
        <v>120</v>
      </c>
    </row>
    <row r="7" spans="1:44">
      <c r="B7" s="87" t="s">
        <v>121</v>
      </c>
    </row>
    <row r="8" spans="1:44" ht="6" customHeight="1">
      <c r="B8" s="90"/>
    </row>
    <row r="9" spans="1:44" ht="11.25" customHeight="1">
      <c r="A9" s="170" t="s">
        <v>122</v>
      </c>
      <c r="B9" s="171"/>
      <c r="C9" s="166" t="s">
        <v>123</v>
      </c>
      <c r="D9" s="167"/>
      <c r="E9" s="166" t="s">
        <v>124</v>
      </c>
      <c r="F9" s="167"/>
      <c r="G9" s="166" t="s">
        <v>125</v>
      </c>
      <c r="H9" s="167"/>
      <c r="I9" s="166" t="s">
        <v>126</v>
      </c>
      <c r="J9" s="167"/>
      <c r="K9" s="166" t="s">
        <v>127</v>
      </c>
      <c r="L9" s="167"/>
      <c r="M9" s="166" t="s">
        <v>128</v>
      </c>
      <c r="N9" s="167"/>
      <c r="O9" s="166" t="s">
        <v>129</v>
      </c>
      <c r="P9" s="167"/>
      <c r="Q9" s="166" t="s">
        <v>130</v>
      </c>
      <c r="R9" s="167"/>
      <c r="S9" s="166" t="s">
        <v>131</v>
      </c>
      <c r="T9" s="167"/>
      <c r="U9" s="166" t="s">
        <v>132</v>
      </c>
      <c r="V9" s="167"/>
      <c r="W9" s="166" t="s">
        <v>133</v>
      </c>
      <c r="X9" s="167"/>
      <c r="Y9" s="166" t="s">
        <v>134</v>
      </c>
      <c r="Z9" s="167"/>
      <c r="AA9" s="166" t="s">
        <v>135</v>
      </c>
      <c r="AB9" s="167"/>
      <c r="AC9" s="166" t="s">
        <v>136</v>
      </c>
      <c r="AD9" s="167"/>
      <c r="AE9" s="166" t="s">
        <v>137</v>
      </c>
      <c r="AF9" s="167"/>
      <c r="AG9" s="166" t="s">
        <v>138</v>
      </c>
      <c r="AH9" s="167"/>
      <c r="AI9" s="166" t="s">
        <v>139</v>
      </c>
      <c r="AJ9" s="167"/>
      <c r="AK9" s="166" t="s">
        <v>140</v>
      </c>
      <c r="AL9" s="167"/>
      <c r="AM9" s="166" t="s">
        <v>141</v>
      </c>
      <c r="AN9" s="167"/>
      <c r="AO9" s="166" t="s">
        <v>142</v>
      </c>
      <c r="AP9" s="167"/>
      <c r="AQ9" s="166" t="s">
        <v>143</v>
      </c>
      <c r="AR9" s="167"/>
    </row>
    <row r="10" spans="1:44" ht="12.75" customHeight="1">
      <c r="A10" s="172"/>
      <c r="B10" s="173"/>
      <c r="C10" s="168"/>
      <c r="D10" s="169"/>
      <c r="E10" s="168"/>
      <c r="F10" s="169"/>
      <c r="G10" s="168"/>
      <c r="H10" s="169"/>
      <c r="I10" s="168"/>
      <c r="J10" s="169"/>
      <c r="K10" s="168"/>
      <c r="L10" s="169"/>
      <c r="M10" s="168"/>
      <c r="N10" s="169"/>
      <c r="O10" s="168"/>
      <c r="P10" s="169"/>
      <c r="Q10" s="168"/>
      <c r="R10" s="169"/>
      <c r="S10" s="168"/>
      <c r="T10" s="169"/>
      <c r="U10" s="168"/>
      <c r="V10" s="169"/>
      <c r="W10" s="168"/>
      <c r="X10" s="169"/>
      <c r="Y10" s="168"/>
      <c r="Z10" s="169"/>
      <c r="AA10" s="168"/>
      <c r="AB10" s="169"/>
      <c r="AC10" s="168"/>
      <c r="AD10" s="169"/>
      <c r="AE10" s="168"/>
      <c r="AF10" s="169"/>
      <c r="AG10" s="168"/>
      <c r="AH10" s="169"/>
      <c r="AI10" s="168"/>
      <c r="AJ10" s="169"/>
      <c r="AK10" s="168"/>
      <c r="AL10" s="169"/>
      <c r="AM10" s="168"/>
      <c r="AN10" s="169"/>
      <c r="AO10" s="168"/>
      <c r="AP10" s="169"/>
      <c r="AQ10" s="168"/>
      <c r="AR10" s="169"/>
    </row>
    <row r="11" spans="1:44" ht="13.5" customHeight="1">
      <c r="A11" s="172"/>
      <c r="B11" s="173"/>
      <c r="C11" s="164" t="s">
        <v>144</v>
      </c>
      <c r="D11" s="165"/>
      <c r="E11" s="164" t="s">
        <v>144</v>
      </c>
      <c r="F11" s="165"/>
      <c r="G11" s="164" t="s">
        <v>144</v>
      </c>
      <c r="H11" s="165"/>
      <c r="I11" s="164" t="s">
        <v>144</v>
      </c>
      <c r="J11" s="165"/>
      <c r="K11" s="164" t="s">
        <v>144</v>
      </c>
      <c r="L11" s="165"/>
      <c r="M11" s="164" t="s">
        <v>144</v>
      </c>
      <c r="N11" s="165"/>
      <c r="O11" s="164" t="s">
        <v>144</v>
      </c>
      <c r="P11" s="165"/>
      <c r="Q11" s="164" t="s">
        <v>144</v>
      </c>
      <c r="R11" s="165"/>
      <c r="S11" s="164" t="s">
        <v>144</v>
      </c>
      <c r="T11" s="165"/>
      <c r="U11" s="164" t="s">
        <v>144</v>
      </c>
      <c r="V11" s="165"/>
      <c r="W11" s="164" t="s">
        <v>144</v>
      </c>
      <c r="X11" s="165"/>
      <c r="Y11" s="164" t="s">
        <v>144</v>
      </c>
      <c r="Z11" s="165"/>
      <c r="AA11" s="164" t="s">
        <v>144</v>
      </c>
      <c r="AB11" s="165"/>
      <c r="AC11" s="164" t="s">
        <v>144</v>
      </c>
      <c r="AD11" s="165"/>
      <c r="AE11" s="164" t="s">
        <v>144</v>
      </c>
      <c r="AF11" s="165"/>
      <c r="AG11" s="164" t="s">
        <v>144</v>
      </c>
      <c r="AH11" s="165"/>
      <c r="AI11" s="164" t="s">
        <v>144</v>
      </c>
      <c r="AJ11" s="165"/>
      <c r="AK11" s="164" t="s">
        <v>144</v>
      </c>
      <c r="AL11" s="165"/>
      <c r="AM11" s="164" t="s">
        <v>144</v>
      </c>
      <c r="AN11" s="165"/>
      <c r="AO11" s="164" t="s">
        <v>144</v>
      </c>
      <c r="AP11" s="165"/>
      <c r="AQ11" s="164" t="s">
        <v>144</v>
      </c>
      <c r="AR11" s="165"/>
    </row>
    <row r="12" spans="1:44" ht="13.5" customHeight="1" thickBot="1">
      <c r="A12" s="174"/>
      <c r="B12" s="175"/>
      <c r="C12" s="91" t="s">
        <v>145</v>
      </c>
      <c r="D12" s="92" t="s">
        <v>146</v>
      </c>
      <c r="E12" s="91" t="s">
        <v>145</v>
      </c>
      <c r="F12" s="92" t="s">
        <v>146</v>
      </c>
      <c r="G12" s="91" t="s">
        <v>145</v>
      </c>
      <c r="H12" s="92" t="s">
        <v>146</v>
      </c>
      <c r="I12" s="91" t="s">
        <v>145</v>
      </c>
      <c r="J12" s="92" t="s">
        <v>146</v>
      </c>
      <c r="K12" s="91" t="s">
        <v>145</v>
      </c>
      <c r="L12" s="92" t="s">
        <v>146</v>
      </c>
      <c r="M12" s="91" t="s">
        <v>145</v>
      </c>
      <c r="N12" s="92" t="s">
        <v>146</v>
      </c>
      <c r="O12" s="91" t="s">
        <v>145</v>
      </c>
      <c r="P12" s="92" t="s">
        <v>146</v>
      </c>
      <c r="Q12" s="91" t="s">
        <v>145</v>
      </c>
      <c r="R12" s="92" t="s">
        <v>146</v>
      </c>
      <c r="S12" s="91" t="s">
        <v>145</v>
      </c>
      <c r="T12" s="92" t="s">
        <v>146</v>
      </c>
      <c r="U12" s="91" t="s">
        <v>145</v>
      </c>
      <c r="V12" s="92" t="s">
        <v>146</v>
      </c>
      <c r="W12" s="91" t="s">
        <v>145</v>
      </c>
      <c r="X12" s="92" t="s">
        <v>146</v>
      </c>
      <c r="Y12" s="91" t="s">
        <v>145</v>
      </c>
      <c r="Z12" s="92" t="s">
        <v>146</v>
      </c>
      <c r="AA12" s="91" t="s">
        <v>145</v>
      </c>
      <c r="AB12" s="92" t="s">
        <v>146</v>
      </c>
      <c r="AC12" s="91" t="s">
        <v>145</v>
      </c>
      <c r="AD12" s="92" t="s">
        <v>146</v>
      </c>
      <c r="AE12" s="91" t="s">
        <v>145</v>
      </c>
      <c r="AF12" s="92" t="s">
        <v>146</v>
      </c>
      <c r="AG12" s="91" t="s">
        <v>145</v>
      </c>
      <c r="AH12" s="92" t="s">
        <v>146</v>
      </c>
      <c r="AI12" s="91" t="s">
        <v>145</v>
      </c>
      <c r="AJ12" s="92" t="s">
        <v>146</v>
      </c>
      <c r="AK12" s="91" t="s">
        <v>145</v>
      </c>
      <c r="AL12" s="92" t="s">
        <v>146</v>
      </c>
      <c r="AM12" s="91" t="s">
        <v>145</v>
      </c>
      <c r="AN12" s="92" t="s">
        <v>146</v>
      </c>
      <c r="AO12" s="91" t="s">
        <v>145</v>
      </c>
      <c r="AP12" s="92" t="s">
        <v>146</v>
      </c>
      <c r="AQ12" s="91" t="s">
        <v>145</v>
      </c>
      <c r="AR12" s="92" t="s">
        <v>146</v>
      </c>
    </row>
    <row r="13" spans="1:44" ht="11.25" customHeight="1">
      <c r="A13" s="93" t="s">
        <v>59</v>
      </c>
      <c r="B13" s="94" t="s">
        <v>147</v>
      </c>
      <c r="C13" s="95"/>
      <c r="D13" s="96"/>
      <c r="E13" s="95"/>
      <c r="F13" s="96"/>
      <c r="G13" s="95"/>
      <c r="H13" s="96"/>
      <c r="I13" s="95"/>
      <c r="J13" s="96"/>
      <c r="K13" s="95"/>
      <c r="L13" s="96"/>
      <c r="M13" s="95"/>
      <c r="N13" s="96"/>
      <c r="O13" s="95"/>
      <c r="P13" s="96"/>
      <c r="Q13" s="95"/>
      <c r="R13" s="96"/>
      <c r="S13" s="95"/>
      <c r="T13" s="96"/>
      <c r="U13" s="95"/>
      <c r="V13" s="96"/>
      <c r="W13" s="95"/>
      <c r="X13" s="96"/>
      <c r="Y13" s="95"/>
      <c r="Z13" s="96"/>
      <c r="AA13" s="95"/>
      <c r="AB13" s="96"/>
      <c r="AC13" s="95"/>
      <c r="AD13" s="96"/>
      <c r="AE13" s="95"/>
      <c r="AF13" s="96"/>
      <c r="AG13" s="95"/>
      <c r="AH13" s="96"/>
      <c r="AI13" s="95"/>
      <c r="AJ13" s="96"/>
      <c r="AK13" s="95"/>
      <c r="AL13" s="96"/>
      <c r="AM13" s="95"/>
      <c r="AN13" s="96"/>
      <c r="AO13" s="95"/>
      <c r="AP13" s="96"/>
      <c r="AQ13" s="95"/>
      <c r="AR13" s="96"/>
    </row>
    <row r="14" spans="1:44" ht="11.25" customHeight="1">
      <c r="A14" s="93" t="s">
        <v>60</v>
      </c>
      <c r="B14" s="94" t="s">
        <v>148</v>
      </c>
      <c r="C14" s="97"/>
      <c r="D14" s="98"/>
      <c r="E14" s="97"/>
      <c r="F14" s="98"/>
      <c r="G14" s="97"/>
      <c r="H14" s="98"/>
      <c r="I14" s="97"/>
      <c r="J14" s="98"/>
      <c r="K14" s="97"/>
      <c r="L14" s="98"/>
      <c r="M14" s="97"/>
      <c r="N14" s="98"/>
      <c r="O14" s="97"/>
      <c r="P14" s="98"/>
      <c r="Q14" s="97"/>
      <c r="R14" s="98"/>
      <c r="S14" s="97"/>
      <c r="T14" s="98"/>
      <c r="U14" s="97"/>
      <c r="V14" s="98"/>
      <c r="W14" s="97"/>
      <c r="X14" s="98"/>
      <c r="Y14" s="97"/>
      <c r="Z14" s="98"/>
      <c r="AA14" s="97"/>
      <c r="AB14" s="98"/>
      <c r="AC14" s="97"/>
      <c r="AD14" s="98"/>
      <c r="AE14" s="97"/>
      <c r="AF14" s="98"/>
      <c r="AG14" s="97"/>
      <c r="AH14" s="98"/>
      <c r="AI14" s="97"/>
      <c r="AJ14" s="98"/>
      <c r="AK14" s="97"/>
      <c r="AL14" s="98"/>
      <c r="AM14" s="97"/>
      <c r="AN14" s="98"/>
      <c r="AO14" s="97"/>
      <c r="AP14" s="98"/>
      <c r="AQ14" s="97"/>
      <c r="AR14" s="98"/>
    </row>
    <row r="15" spans="1:44" ht="11.25" customHeight="1">
      <c r="A15" s="93" t="s">
        <v>61</v>
      </c>
      <c r="B15" s="94" t="s">
        <v>149</v>
      </c>
      <c r="C15" s="97"/>
      <c r="D15" s="98"/>
      <c r="E15" s="97"/>
      <c r="F15" s="98"/>
      <c r="G15" s="97"/>
      <c r="H15" s="98"/>
      <c r="I15" s="97"/>
      <c r="J15" s="98"/>
      <c r="K15" s="97"/>
      <c r="L15" s="98"/>
      <c r="M15" s="97"/>
      <c r="N15" s="98"/>
      <c r="O15" s="97"/>
      <c r="P15" s="98"/>
      <c r="Q15" s="97"/>
      <c r="R15" s="98"/>
      <c r="S15" s="97"/>
      <c r="T15" s="98"/>
      <c r="U15" s="97"/>
      <c r="V15" s="98"/>
      <c r="W15" s="97"/>
      <c r="X15" s="98"/>
      <c r="Y15" s="97"/>
      <c r="Z15" s="98"/>
      <c r="AA15" s="97"/>
      <c r="AB15" s="98"/>
      <c r="AC15" s="97"/>
      <c r="AD15" s="98"/>
      <c r="AE15" s="97"/>
      <c r="AF15" s="98"/>
      <c r="AG15" s="97"/>
      <c r="AH15" s="98"/>
      <c r="AI15" s="97"/>
      <c r="AJ15" s="98"/>
      <c r="AK15" s="97"/>
      <c r="AL15" s="98"/>
      <c r="AM15" s="97"/>
      <c r="AN15" s="98"/>
      <c r="AO15" s="97"/>
      <c r="AP15" s="98"/>
      <c r="AQ15" s="97"/>
      <c r="AR15" s="98"/>
    </row>
    <row r="16" spans="1:44" ht="11.25" customHeight="1">
      <c r="A16" s="93" t="s">
        <v>62</v>
      </c>
      <c r="B16" s="94" t="s">
        <v>150</v>
      </c>
      <c r="C16" s="97"/>
      <c r="D16" s="98"/>
      <c r="E16" s="97"/>
      <c r="F16" s="98"/>
      <c r="G16" s="97"/>
      <c r="H16" s="98"/>
      <c r="I16" s="97"/>
      <c r="J16" s="98"/>
      <c r="K16" s="97"/>
      <c r="L16" s="98"/>
      <c r="M16" s="97"/>
      <c r="N16" s="98"/>
      <c r="O16" s="97"/>
      <c r="P16" s="98"/>
      <c r="Q16" s="97"/>
      <c r="R16" s="98"/>
      <c r="S16" s="97"/>
      <c r="T16" s="98"/>
      <c r="U16" s="97"/>
      <c r="V16" s="98"/>
      <c r="W16" s="97"/>
      <c r="X16" s="98"/>
      <c r="Y16" s="97"/>
      <c r="Z16" s="98"/>
      <c r="AA16" s="97"/>
      <c r="AB16" s="98"/>
      <c r="AC16" s="97"/>
      <c r="AD16" s="98"/>
      <c r="AE16" s="97"/>
      <c r="AF16" s="98"/>
      <c r="AG16" s="97"/>
      <c r="AH16" s="98"/>
      <c r="AI16" s="97"/>
      <c r="AJ16" s="98"/>
      <c r="AK16" s="97"/>
      <c r="AL16" s="98"/>
      <c r="AM16" s="97"/>
      <c r="AN16" s="98"/>
      <c r="AO16" s="97"/>
      <c r="AP16" s="98"/>
      <c r="AQ16" s="97"/>
      <c r="AR16" s="98"/>
    </row>
    <row r="17" spans="1:44" ht="11.25" customHeight="1">
      <c r="A17" s="93" t="s">
        <v>63</v>
      </c>
      <c r="B17" s="94" t="s">
        <v>151</v>
      </c>
      <c r="C17" s="97"/>
      <c r="D17" s="98"/>
      <c r="E17" s="97"/>
      <c r="F17" s="98"/>
      <c r="G17" s="97"/>
      <c r="H17" s="98"/>
      <c r="I17" s="97"/>
      <c r="J17" s="98"/>
      <c r="K17" s="97"/>
      <c r="L17" s="98"/>
      <c r="M17" s="97"/>
      <c r="N17" s="98"/>
      <c r="O17" s="97"/>
      <c r="P17" s="98"/>
      <c r="Q17" s="97"/>
      <c r="R17" s="98"/>
      <c r="S17" s="97"/>
      <c r="T17" s="98"/>
      <c r="U17" s="97"/>
      <c r="V17" s="98"/>
      <c r="W17" s="97"/>
      <c r="X17" s="98"/>
      <c r="Y17" s="97"/>
      <c r="Z17" s="98"/>
      <c r="AA17" s="97"/>
      <c r="AB17" s="98"/>
      <c r="AC17" s="97"/>
      <c r="AD17" s="98"/>
      <c r="AE17" s="97"/>
      <c r="AF17" s="98"/>
      <c r="AG17" s="97"/>
      <c r="AH17" s="98"/>
      <c r="AI17" s="97"/>
      <c r="AJ17" s="98"/>
      <c r="AK17" s="97"/>
      <c r="AL17" s="98"/>
      <c r="AM17" s="97"/>
      <c r="AN17" s="98"/>
      <c r="AO17" s="97"/>
      <c r="AP17" s="98"/>
      <c r="AQ17" s="97"/>
      <c r="AR17" s="98"/>
    </row>
    <row r="18" spans="1:44" ht="11.25" customHeight="1">
      <c r="A18" s="93" t="s">
        <v>64</v>
      </c>
      <c r="B18" s="94" t="s">
        <v>152</v>
      </c>
      <c r="C18" s="97"/>
      <c r="D18" s="98"/>
      <c r="E18" s="97"/>
      <c r="F18" s="98"/>
      <c r="G18" s="97"/>
      <c r="H18" s="98"/>
      <c r="I18" s="97"/>
      <c r="J18" s="98"/>
      <c r="K18" s="97"/>
      <c r="L18" s="98"/>
      <c r="M18" s="97"/>
      <c r="N18" s="98"/>
      <c r="O18" s="97"/>
      <c r="P18" s="98"/>
      <c r="Q18" s="97"/>
      <c r="R18" s="98"/>
      <c r="S18" s="97"/>
      <c r="T18" s="98"/>
      <c r="U18" s="97"/>
      <c r="V18" s="98"/>
      <c r="W18" s="97"/>
      <c r="X18" s="98"/>
      <c r="Y18" s="97"/>
      <c r="Z18" s="98"/>
      <c r="AA18" s="97"/>
      <c r="AB18" s="98"/>
      <c r="AC18" s="97"/>
      <c r="AD18" s="98"/>
      <c r="AE18" s="97"/>
      <c r="AF18" s="98"/>
      <c r="AG18" s="97"/>
      <c r="AH18" s="98"/>
      <c r="AI18" s="97"/>
      <c r="AJ18" s="98"/>
      <c r="AK18" s="97"/>
      <c r="AL18" s="98"/>
      <c r="AM18" s="97"/>
      <c r="AN18" s="98"/>
      <c r="AO18" s="97"/>
      <c r="AP18" s="98"/>
      <c r="AQ18" s="97"/>
      <c r="AR18" s="98"/>
    </row>
    <row r="19" spans="1:44" ht="11.25" customHeight="1">
      <c r="A19" s="93" t="s">
        <v>65</v>
      </c>
      <c r="B19" s="94" t="s">
        <v>153</v>
      </c>
      <c r="C19" s="97"/>
      <c r="D19" s="98"/>
      <c r="E19" s="97"/>
      <c r="F19" s="98"/>
      <c r="G19" s="97"/>
      <c r="H19" s="98"/>
      <c r="I19" s="97"/>
      <c r="J19" s="98"/>
      <c r="K19" s="97"/>
      <c r="L19" s="98"/>
      <c r="M19" s="97"/>
      <c r="N19" s="98"/>
      <c r="O19" s="97"/>
      <c r="P19" s="98"/>
      <c r="Q19" s="97"/>
      <c r="R19" s="98"/>
      <c r="S19" s="97"/>
      <c r="T19" s="98"/>
      <c r="U19" s="97"/>
      <c r="V19" s="98"/>
      <c r="W19" s="97"/>
      <c r="X19" s="98"/>
      <c r="Y19" s="97"/>
      <c r="Z19" s="98"/>
      <c r="AA19" s="97"/>
      <c r="AB19" s="98"/>
      <c r="AC19" s="97"/>
      <c r="AD19" s="98"/>
      <c r="AE19" s="97"/>
      <c r="AF19" s="98"/>
      <c r="AG19" s="97"/>
      <c r="AH19" s="98"/>
      <c r="AI19" s="97"/>
      <c r="AJ19" s="98"/>
      <c r="AK19" s="97"/>
      <c r="AL19" s="98"/>
      <c r="AM19" s="97"/>
      <c r="AN19" s="98"/>
      <c r="AO19" s="97"/>
      <c r="AP19" s="98"/>
      <c r="AQ19" s="97"/>
      <c r="AR19" s="98"/>
    </row>
    <row r="20" spans="1:44" ht="11.25" customHeight="1">
      <c r="A20" s="93" t="s">
        <v>66</v>
      </c>
      <c r="B20" s="94" t="s">
        <v>154</v>
      </c>
      <c r="C20" s="97"/>
      <c r="D20" s="98"/>
      <c r="E20" s="97"/>
      <c r="F20" s="98"/>
      <c r="G20" s="97"/>
      <c r="H20" s="98"/>
      <c r="I20" s="97"/>
      <c r="J20" s="98"/>
      <c r="K20" s="97"/>
      <c r="L20" s="98"/>
      <c r="M20" s="97"/>
      <c r="N20" s="98"/>
      <c r="O20" s="97"/>
      <c r="P20" s="98"/>
      <c r="Q20" s="97"/>
      <c r="R20" s="98"/>
      <c r="S20" s="97"/>
      <c r="T20" s="98"/>
      <c r="U20" s="97"/>
      <c r="V20" s="98"/>
      <c r="W20" s="97"/>
      <c r="X20" s="98"/>
      <c r="Y20" s="97"/>
      <c r="Z20" s="98"/>
      <c r="AA20" s="97"/>
      <c r="AB20" s="98"/>
      <c r="AC20" s="97"/>
      <c r="AD20" s="98"/>
      <c r="AE20" s="97"/>
      <c r="AF20" s="98"/>
      <c r="AG20" s="97"/>
      <c r="AH20" s="98"/>
      <c r="AI20" s="97"/>
      <c r="AJ20" s="98"/>
      <c r="AK20" s="97"/>
      <c r="AL20" s="98"/>
      <c r="AM20" s="97"/>
      <c r="AN20" s="98"/>
      <c r="AO20" s="97"/>
      <c r="AP20" s="98"/>
      <c r="AQ20" s="97"/>
      <c r="AR20" s="98"/>
    </row>
    <row r="21" spans="1:44" ht="11.25" customHeight="1">
      <c r="A21" s="93" t="s">
        <v>67</v>
      </c>
      <c r="B21" s="94" t="s">
        <v>155</v>
      </c>
      <c r="C21" s="97"/>
      <c r="D21" s="98"/>
      <c r="E21" s="97"/>
      <c r="F21" s="98"/>
      <c r="G21" s="97"/>
      <c r="H21" s="98"/>
      <c r="I21" s="97"/>
      <c r="J21" s="98"/>
      <c r="K21" s="97"/>
      <c r="L21" s="98"/>
      <c r="M21" s="97"/>
      <c r="N21" s="98"/>
      <c r="O21" s="97"/>
      <c r="P21" s="98"/>
      <c r="Q21" s="97"/>
      <c r="R21" s="98"/>
      <c r="S21" s="97"/>
      <c r="T21" s="98"/>
      <c r="U21" s="97"/>
      <c r="V21" s="98"/>
      <c r="W21" s="97"/>
      <c r="X21" s="98"/>
      <c r="Y21" s="97"/>
      <c r="Z21" s="98"/>
      <c r="AA21" s="97"/>
      <c r="AB21" s="98"/>
      <c r="AC21" s="97"/>
      <c r="AD21" s="98"/>
      <c r="AE21" s="97"/>
      <c r="AF21" s="98"/>
      <c r="AG21" s="97"/>
      <c r="AH21" s="98"/>
      <c r="AI21" s="97"/>
      <c r="AJ21" s="98"/>
      <c r="AK21" s="97"/>
      <c r="AL21" s="98"/>
      <c r="AM21" s="97"/>
      <c r="AN21" s="98"/>
      <c r="AO21" s="97"/>
      <c r="AP21" s="98"/>
      <c r="AQ21" s="97"/>
      <c r="AR21" s="98"/>
    </row>
    <row r="22" spans="1:44" ht="11.25" customHeight="1">
      <c r="A22" s="93" t="s">
        <v>68</v>
      </c>
      <c r="B22" s="94" t="s">
        <v>156</v>
      </c>
      <c r="C22" s="97"/>
      <c r="D22" s="98"/>
      <c r="E22" s="97"/>
      <c r="F22" s="98"/>
      <c r="G22" s="97"/>
      <c r="H22" s="98"/>
      <c r="I22" s="97"/>
      <c r="J22" s="98"/>
      <c r="K22" s="97"/>
      <c r="L22" s="98"/>
      <c r="M22" s="97"/>
      <c r="N22" s="98"/>
      <c r="O22" s="97"/>
      <c r="P22" s="98"/>
      <c r="Q22" s="97"/>
      <c r="R22" s="98"/>
      <c r="S22" s="97"/>
      <c r="T22" s="98"/>
      <c r="U22" s="97"/>
      <c r="V22" s="98"/>
      <c r="W22" s="97"/>
      <c r="X22" s="98"/>
      <c r="Y22" s="97"/>
      <c r="Z22" s="98"/>
      <c r="AA22" s="97"/>
      <c r="AB22" s="98"/>
      <c r="AC22" s="97"/>
      <c r="AD22" s="98"/>
      <c r="AE22" s="97"/>
      <c r="AF22" s="98"/>
      <c r="AG22" s="97"/>
      <c r="AH22" s="98"/>
      <c r="AI22" s="97"/>
      <c r="AJ22" s="98"/>
      <c r="AK22" s="97"/>
      <c r="AL22" s="98"/>
      <c r="AM22" s="97"/>
      <c r="AN22" s="98"/>
      <c r="AO22" s="97"/>
      <c r="AP22" s="98"/>
      <c r="AQ22" s="97"/>
      <c r="AR22" s="98"/>
    </row>
    <row r="23" spans="1:44" ht="11.25" customHeight="1">
      <c r="A23" s="93" t="s">
        <v>69</v>
      </c>
      <c r="B23" s="94" t="s">
        <v>157</v>
      </c>
      <c r="C23" s="97"/>
      <c r="D23" s="98"/>
      <c r="E23" s="97"/>
      <c r="F23" s="98"/>
      <c r="G23" s="97"/>
      <c r="H23" s="98"/>
      <c r="I23" s="97"/>
      <c r="J23" s="98"/>
      <c r="K23" s="97"/>
      <c r="L23" s="98"/>
      <c r="M23" s="97"/>
      <c r="N23" s="98"/>
      <c r="O23" s="97"/>
      <c r="P23" s="98"/>
      <c r="Q23" s="97"/>
      <c r="R23" s="98"/>
      <c r="S23" s="97"/>
      <c r="T23" s="98"/>
      <c r="U23" s="97"/>
      <c r="V23" s="98"/>
      <c r="W23" s="97"/>
      <c r="X23" s="98"/>
      <c r="Y23" s="97"/>
      <c r="Z23" s="98"/>
      <c r="AA23" s="97"/>
      <c r="AB23" s="98"/>
      <c r="AC23" s="97"/>
      <c r="AD23" s="98"/>
      <c r="AE23" s="97"/>
      <c r="AF23" s="98"/>
      <c r="AG23" s="97"/>
      <c r="AH23" s="98"/>
      <c r="AI23" s="97"/>
      <c r="AJ23" s="98"/>
      <c r="AK23" s="97"/>
      <c r="AL23" s="98"/>
      <c r="AM23" s="97"/>
      <c r="AN23" s="98"/>
      <c r="AO23" s="97"/>
      <c r="AP23" s="98"/>
      <c r="AQ23" s="97"/>
      <c r="AR23" s="98"/>
    </row>
    <row r="24" spans="1:44" ht="11.25" customHeight="1">
      <c r="A24" s="93" t="s">
        <v>70</v>
      </c>
      <c r="B24" s="94" t="s">
        <v>158</v>
      </c>
      <c r="C24" s="97"/>
      <c r="D24" s="98"/>
      <c r="E24" s="97"/>
      <c r="F24" s="98"/>
      <c r="G24" s="97"/>
      <c r="H24" s="98"/>
      <c r="I24" s="97"/>
      <c r="J24" s="98"/>
      <c r="K24" s="97"/>
      <c r="L24" s="98"/>
      <c r="M24" s="97"/>
      <c r="N24" s="98"/>
      <c r="O24" s="97"/>
      <c r="P24" s="98"/>
      <c r="Q24" s="97"/>
      <c r="R24" s="98"/>
      <c r="S24" s="97"/>
      <c r="T24" s="98"/>
      <c r="U24" s="97"/>
      <c r="V24" s="98"/>
      <c r="W24" s="97"/>
      <c r="X24" s="98"/>
      <c r="Y24" s="97"/>
      <c r="Z24" s="98"/>
      <c r="AA24" s="97"/>
      <c r="AB24" s="98"/>
      <c r="AC24" s="97"/>
      <c r="AD24" s="98"/>
      <c r="AE24" s="97"/>
      <c r="AF24" s="98"/>
      <c r="AG24" s="97"/>
      <c r="AH24" s="98"/>
      <c r="AI24" s="97"/>
      <c r="AJ24" s="98"/>
      <c r="AK24" s="97"/>
      <c r="AL24" s="98"/>
      <c r="AM24" s="97"/>
      <c r="AN24" s="98"/>
      <c r="AO24" s="97"/>
      <c r="AP24" s="98"/>
      <c r="AQ24" s="97"/>
      <c r="AR24" s="98"/>
    </row>
    <row r="25" spans="1:44" ht="11.25" customHeight="1">
      <c r="A25" s="93" t="s">
        <v>71</v>
      </c>
      <c r="B25" s="94" t="s">
        <v>159</v>
      </c>
      <c r="C25" s="97"/>
      <c r="D25" s="98"/>
      <c r="E25" s="97"/>
      <c r="F25" s="98"/>
      <c r="G25" s="97"/>
      <c r="H25" s="98"/>
      <c r="I25" s="97"/>
      <c r="J25" s="98"/>
      <c r="K25" s="97"/>
      <c r="L25" s="98"/>
      <c r="M25" s="97"/>
      <c r="N25" s="98"/>
      <c r="O25" s="97"/>
      <c r="P25" s="98"/>
      <c r="Q25" s="97"/>
      <c r="R25" s="98"/>
      <c r="S25" s="97"/>
      <c r="T25" s="98"/>
      <c r="U25" s="97"/>
      <c r="V25" s="98"/>
      <c r="W25" s="97"/>
      <c r="X25" s="98"/>
      <c r="Y25" s="97"/>
      <c r="Z25" s="98"/>
      <c r="AA25" s="97"/>
      <c r="AB25" s="98"/>
      <c r="AC25" s="97"/>
      <c r="AD25" s="98"/>
      <c r="AE25" s="97"/>
      <c r="AF25" s="98"/>
      <c r="AG25" s="97"/>
      <c r="AH25" s="98"/>
      <c r="AI25" s="97"/>
      <c r="AJ25" s="98"/>
      <c r="AK25" s="97"/>
      <c r="AL25" s="98"/>
      <c r="AM25" s="97"/>
      <c r="AN25" s="98"/>
      <c r="AO25" s="97"/>
      <c r="AP25" s="98"/>
      <c r="AQ25" s="97"/>
      <c r="AR25" s="98"/>
    </row>
    <row r="26" spans="1:44" ht="11.25" customHeight="1">
      <c r="A26" s="93" t="s">
        <v>72</v>
      </c>
      <c r="B26" s="94" t="s">
        <v>160</v>
      </c>
      <c r="C26" s="97"/>
      <c r="D26" s="98"/>
      <c r="E26" s="97"/>
      <c r="F26" s="98"/>
      <c r="G26" s="97"/>
      <c r="H26" s="98"/>
      <c r="I26" s="97"/>
      <c r="J26" s="98"/>
      <c r="K26" s="97"/>
      <c r="L26" s="98"/>
      <c r="M26" s="97"/>
      <c r="N26" s="98"/>
      <c r="O26" s="97"/>
      <c r="P26" s="98"/>
      <c r="Q26" s="97"/>
      <c r="R26" s="98"/>
      <c r="S26" s="97"/>
      <c r="T26" s="98"/>
      <c r="U26" s="97"/>
      <c r="V26" s="98"/>
      <c r="W26" s="97"/>
      <c r="X26" s="98"/>
      <c r="Y26" s="97"/>
      <c r="Z26" s="98"/>
      <c r="AA26" s="97"/>
      <c r="AB26" s="98"/>
      <c r="AC26" s="97"/>
      <c r="AD26" s="98"/>
      <c r="AE26" s="97"/>
      <c r="AF26" s="98"/>
      <c r="AG26" s="97"/>
      <c r="AH26" s="98"/>
      <c r="AI26" s="97"/>
      <c r="AJ26" s="98"/>
      <c r="AK26" s="97"/>
      <c r="AL26" s="98"/>
      <c r="AM26" s="97"/>
      <c r="AN26" s="98"/>
      <c r="AO26" s="97"/>
      <c r="AP26" s="98"/>
      <c r="AQ26" s="97"/>
      <c r="AR26" s="98"/>
    </row>
    <row r="27" spans="1:44" ht="11.25" customHeight="1">
      <c r="A27" s="93" t="s">
        <v>73</v>
      </c>
      <c r="B27" s="94" t="s">
        <v>161</v>
      </c>
      <c r="C27" s="97"/>
      <c r="D27" s="98"/>
      <c r="E27" s="97"/>
      <c r="F27" s="98"/>
      <c r="G27" s="97"/>
      <c r="H27" s="98"/>
      <c r="I27" s="97"/>
      <c r="J27" s="98"/>
      <c r="K27" s="97"/>
      <c r="L27" s="98"/>
      <c r="M27" s="97"/>
      <c r="N27" s="98"/>
      <c r="O27" s="97"/>
      <c r="P27" s="98"/>
      <c r="Q27" s="97"/>
      <c r="R27" s="98"/>
      <c r="S27" s="97"/>
      <c r="T27" s="98"/>
      <c r="U27" s="97"/>
      <c r="V27" s="98"/>
      <c r="W27" s="97"/>
      <c r="X27" s="98"/>
      <c r="Y27" s="97"/>
      <c r="Z27" s="98"/>
      <c r="AA27" s="97"/>
      <c r="AB27" s="98"/>
      <c r="AC27" s="97"/>
      <c r="AD27" s="98"/>
      <c r="AE27" s="97"/>
      <c r="AF27" s="98"/>
      <c r="AG27" s="97"/>
      <c r="AH27" s="98"/>
      <c r="AI27" s="97"/>
      <c r="AJ27" s="98"/>
      <c r="AK27" s="97"/>
      <c r="AL27" s="98"/>
      <c r="AM27" s="97"/>
      <c r="AN27" s="98"/>
      <c r="AO27" s="97"/>
      <c r="AP27" s="98"/>
      <c r="AQ27" s="97"/>
      <c r="AR27" s="98"/>
    </row>
    <row r="28" spans="1:44" ht="11.25" customHeight="1">
      <c r="A28" s="93" t="s">
        <v>74</v>
      </c>
      <c r="B28" s="94" t="s">
        <v>162</v>
      </c>
      <c r="C28" s="97"/>
      <c r="D28" s="98"/>
      <c r="E28" s="97"/>
      <c r="F28" s="98"/>
      <c r="G28" s="97"/>
      <c r="H28" s="98"/>
      <c r="I28" s="97"/>
      <c r="J28" s="98"/>
      <c r="K28" s="97"/>
      <c r="L28" s="98"/>
      <c r="M28" s="97"/>
      <c r="N28" s="98"/>
      <c r="O28" s="97"/>
      <c r="P28" s="98"/>
      <c r="Q28" s="97"/>
      <c r="R28" s="98"/>
      <c r="S28" s="97"/>
      <c r="T28" s="98"/>
      <c r="U28" s="97"/>
      <c r="V28" s="98"/>
      <c r="W28" s="97"/>
      <c r="X28" s="98"/>
      <c r="Y28" s="97"/>
      <c r="Z28" s="98"/>
      <c r="AA28" s="97"/>
      <c r="AB28" s="98"/>
      <c r="AC28" s="97"/>
      <c r="AD28" s="98"/>
      <c r="AE28" s="97"/>
      <c r="AF28" s="98"/>
      <c r="AG28" s="97"/>
      <c r="AH28" s="98"/>
      <c r="AI28" s="97"/>
      <c r="AJ28" s="98"/>
      <c r="AK28" s="97"/>
      <c r="AL28" s="98"/>
      <c r="AM28" s="97"/>
      <c r="AN28" s="98"/>
      <c r="AO28" s="97"/>
      <c r="AP28" s="98"/>
      <c r="AQ28" s="97"/>
      <c r="AR28" s="98"/>
    </row>
    <row r="29" spans="1:44" ht="11.25" customHeight="1">
      <c r="A29" s="93" t="s">
        <v>75</v>
      </c>
      <c r="B29" s="94" t="s">
        <v>163</v>
      </c>
      <c r="C29" s="97"/>
      <c r="D29" s="98"/>
      <c r="E29" s="97"/>
      <c r="F29" s="98"/>
      <c r="G29" s="97"/>
      <c r="H29" s="98"/>
      <c r="I29" s="97"/>
      <c r="J29" s="98"/>
      <c r="K29" s="97"/>
      <c r="L29" s="98"/>
      <c r="M29" s="97"/>
      <c r="N29" s="98"/>
      <c r="O29" s="97"/>
      <c r="P29" s="98"/>
      <c r="Q29" s="97"/>
      <c r="R29" s="98"/>
      <c r="S29" s="97"/>
      <c r="T29" s="98"/>
      <c r="U29" s="97"/>
      <c r="V29" s="98"/>
      <c r="W29" s="97"/>
      <c r="X29" s="98"/>
      <c r="Y29" s="97"/>
      <c r="Z29" s="98"/>
      <c r="AA29" s="97"/>
      <c r="AB29" s="98"/>
      <c r="AC29" s="97"/>
      <c r="AD29" s="98"/>
      <c r="AE29" s="97"/>
      <c r="AF29" s="98"/>
      <c r="AG29" s="97"/>
      <c r="AH29" s="98"/>
      <c r="AI29" s="97"/>
      <c r="AJ29" s="98"/>
      <c r="AK29" s="97"/>
      <c r="AL29" s="98"/>
      <c r="AM29" s="97"/>
      <c r="AN29" s="98"/>
      <c r="AO29" s="97"/>
      <c r="AP29" s="98"/>
      <c r="AQ29" s="97"/>
      <c r="AR29" s="98"/>
    </row>
    <row r="30" spans="1:44" ht="11.25" customHeight="1">
      <c r="A30" s="93" t="s">
        <v>76</v>
      </c>
      <c r="B30" s="94" t="s">
        <v>164</v>
      </c>
      <c r="C30" s="97"/>
      <c r="D30" s="98"/>
      <c r="E30" s="97"/>
      <c r="F30" s="98"/>
      <c r="G30" s="97"/>
      <c r="H30" s="98"/>
      <c r="I30" s="97"/>
      <c r="J30" s="98"/>
      <c r="K30" s="97"/>
      <c r="L30" s="98"/>
      <c r="M30" s="97"/>
      <c r="N30" s="98"/>
      <c r="O30" s="97"/>
      <c r="P30" s="98"/>
      <c r="Q30" s="97"/>
      <c r="R30" s="98"/>
      <c r="S30" s="97"/>
      <c r="T30" s="98"/>
      <c r="U30" s="97"/>
      <c r="V30" s="98"/>
      <c r="W30" s="97"/>
      <c r="X30" s="98"/>
      <c r="Y30" s="97"/>
      <c r="Z30" s="98"/>
      <c r="AA30" s="97"/>
      <c r="AB30" s="98"/>
      <c r="AC30" s="97"/>
      <c r="AD30" s="98"/>
      <c r="AE30" s="97"/>
      <c r="AF30" s="98"/>
      <c r="AG30" s="97"/>
      <c r="AH30" s="98"/>
      <c r="AI30" s="97"/>
      <c r="AJ30" s="98"/>
      <c r="AK30" s="97"/>
      <c r="AL30" s="98"/>
      <c r="AM30" s="97"/>
      <c r="AN30" s="98"/>
      <c r="AO30" s="97"/>
      <c r="AP30" s="98"/>
      <c r="AQ30" s="97"/>
      <c r="AR30" s="98"/>
    </row>
    <row r="31" spans="1:44" ht="11.25" customHeight="1">
      <c r="A31" s="93" t="s">
        <v>77</v>
      </c>
      <c r="B31" s="94" t="s">
        <v>165</v>
      </c>
      <c r="C31" s="97"/>
      <c r="D31" s="98"/>
      <c r="E31" s="97"/>
      <c r="F31" s="98"/>
      <c r="G31" s="97"/>
      <c r="H31" s="98"/>
      <c r="I31" s="97"/>
      <c r="J31" s="98"/>
      <c r="K31" s="97"/>
      <c r="L31" s="98"/>
      <c r="M31" s="97"/>
      <c r="N31" s="98"/>
      <c r="O31" s="97"/>
      <c r="P31" s="98"/>
      <c r="Q31" s="97"/>
      <c r="R31" s="98"/>
      <c r="S31" s="97"/>
      <c r="T31" s="98"/>
      <c r="U31" s="97"/>
      <c r="V31" s="98"/>
      <c r="W31" s="97"/>
      <c r="X31" s="98"/>
      <c r="Y31" s="97"/>
      <c r="Z31" s="98"/>
      <c r="AA31" s="97"/>
      <c r="AB31" s="98"/>
      <c r="AC31" s="97"/>
      <c r="AD31" s="98"/>
      <c r="AE31" s="97"/>
      <c r="AF31" s="98"/>
      <c r="AG31" s="97"/>
      <c r="AH31" s="98"/>
      <c r="AI31" s="97"/>
      <c r="AJ31" s="98"/>
      <c r="AK31" s="97"/>
      <c r="AL31" s="98"/>
      <c r="AM31" s="97"/>
      <c r="AN31" s="98"/>
      <c r="AO31" s="97"/>
      <c r="AP31" s="98"/>
      <c r="AQ31" s="97"/>
      <c r="AR31" s="98"/>
    </row>
    <row r="32" spans="1:44" ht="11.25" customHeight="1">
      <c r="A32" s="93" t="s">
        <v>78</v>
      </c>
      <c r="B32" s="94" t="s">
        <v>166</v>
      </c>
      <c r="C32" s="97"/>
      <c r="D32" s="98"/>
      <c r="E32" s="97"/>
      <c r="F32" s="98"/>
      <c r="G32" s="97"/>
      <c r="H32" s="98"/>
      <c r="I32" s="97"/>
      <c r="J32" s="98"/>
      <c r="K32" s="97"/>
      <c r="L32" s="98"/>
      <c r="M32" s="97"/>
      <c r="N32" s="98"/>
      <c r="O32" s="97"/>
      <c r="P32" s="98"/>
      <c r="Q32" s="97"/>
      <c r="R32" s="98"/>
      <c r="S32" s="97"/>
      <c r="T32" s="98"/>
      <c r="U32" s="97"/>
      <c r="V32" s="98"/>
      <c r="W32" s="97"/>
      <c r="X32" s="98"/>
      <c r="Y32" s="97"/>
      <c r="Z32" s="98"/>
      <c r="AA32" s="97"/>
      <c r="AB32" s="98"/>
      <c r="AC32" s="97"/>
      <c r="AD32" s="98"/>
      <c r="AE32" s="97"/>
      <c r="AF32" s="98"/>
      <c r="AG32" s="97"/>
      <c r="AH32" s="98"/>
      <c r="AI32" s="97"/>
      <c r="AJ32" s="98"/>
      <c r="AK32" s="97"/>
      <c r="AL32" s="98"/>
      <c r="AM32" s="97"/>
      <c r="AN32" s="98"/>
      <c r="AO32" s="97"/>
      <c r="AP32" s="98"/>
      <c r="AQ32" s="97"/>
      <c r="AR32" s="98"/>
    </row>
    <row r="33" spans="1:44" ht="11.25" customHeight="1">
      <c r="A33" s="93" t="s">
        <v>79</v>
      </c>
      <c r="B33" s="94" t="s">
        <v>167</v>
      </c>
      <c r="C33" s="97"/>
      <c r="D33" s="98"/>
      <c r="E33" s="97"/>
      <c r="F33" s="98"/>
      <c r="G33" s="97"/>
      <c r="H33" s="98"/>
      <c r="I33" s="97"/>
      <c r="J33" s="98"/>
      <c r="K33" s="97"/>
      <c r="L33" s="98"/>
      <c r="M33" s="97"/>
      <c r="N33" s="98"/>
      <c r="O33" s="97"/>
      <c r="P33" s="98"/>
      <c r="Q33" s="97"/>
      <c r="R33" s="98"/>
      <c r="S33" s="97"/>
      <c r="T33" s="98"/>
      <c r="U33" s="97"/>
      <c r="V33" s="98"/>
      <c r="W33" s="97"/>
      <c r="X33" s="98"/>
      <c r="Y33" s="97"/>
      <c r="Z33" s="98"/>
      <c r="AA33" s="97"/>
      <c r="AB33" s="98"/>
      <c r="AC33" s="97"/>
      <c r="AD33" s="98"/>
      <c r="AE33" s="97"/>
      <c r="AF33" s="98"/>
      <c r="AG33" s="97"/>
      <c r="AH33" s="98"/>
      <c r="AI33" s="97"/>
      <c r="AJ33" s="98"/>
      <c r="AK33" s="97"/>
      <c r="AL33" s="98"/>
      <c r="AM33" s="97"/>
      <c r="AN33" s="98"/>
      <c r="AO33" s="97"/>
      <c r="AP33" s="98"/>
      <c r="AQ33" s="97"/>
      <c r="AR33" s="98"/>
    </row>
    <row r="34" spans="1:44" ht="11.25" customHeight="1">
      <c r="A34" s="93" t="s">
        <v>80</v>
      </c>
      <c r="B34" s="94" t="s">
        <v>168</v>
      </c>
      <c r="C34" s="97"/>
      <c r="D34" s="98"/>
      <c r="E34" s="97"/>
      <c r="F34" s="98"/>
      <c r="G34" s="97"/>
      <c r="H34" s="98"/>
      <c r="I34" s="97"/>
      <c r="J34" s="98"/>
      <c r="K34" s="97"/>
      <c r="L34" s="98"/>
      <c r="M34" s="97"/>
      <c r="N34" s="98"/>
      <c r="O34" s="97"/>
      <c r="P34" s="98"/>
      <c r="Q34" s="97"/>
      <c r="R34" s="98"/>
      <c r="S34" s="97"/>
      <c r="T34" s="98"/>
      <c r="U34" s="97"/>
      <c r="V34" s="98"/>
      <c r="W34" s="97"/>
      <c r="X34" s="98"/>
      <c r="Y34" s="97"/>
      <c r="Z34" s="98"/>
      <c r="AA34" s="97"/>
      <c r="AB34" s="98"/>
      <c r="AC34" s="97"/>
      <c r="AD34" s="98"/>
      <c r="AE34" s="97"/>
      <c r="AF34" s="98"/>
      <c r="AG34" s="97"/>
      <c r="AH34" s="98"/>
      <c r="AI34" s="97"/>
      <c r="AJ34" s="98"/>
      <c r="AK34" s="97"/>
      <c r="AL34" s="98"/>
      <c r="AM34" s="97"/>
      <c r="AN34" s="98"/>
      <c r="AO34" s="97"/>
      <c r="AP34" s="98"/>
      <c r="AQ34" s="97"/>
      <c r="AR34" s="98"/>
    </row>
    <row r="35" spans="1:44" ht="11.25" customHeight="1">
      <c r="A35" s="93" t="s">
        <v>81</v>
      </c>
      <c r="B35" s="94" t="s">
        <v>169</v>
      </c>
      <c r="C35" s="97"/>
      <c r="D35" s="98"/>
      <c r="E35" s="97"/>
      <c r="F35" s="98"/>
      <c r="G35" s="97"/>
      <c r="H35" s="98"/>
      <c r="I35" s="97"/>
      <c r="J35" s="98"/>
      <c r="K35" s="97"/>
      <c r="L35" s="98"/>
      <c r="M35" s="97"/>
      <c r="N35" s="98"/>
      <c r="O35" s="97"/>
      <c r="P35" s="98"/>
      <c r="Q35" s="97"/>
      <c r="R35" s="98"/>
      <c r="S35" s="97"/>
      <c r="T35" s="98"/>
      <c r="U35" s="97"/>
      <c r="V35" s="98"/>
      <c r="W35" s="97"/>
      <c r="X35" s="98"/>
      <c r="Y35" s="97"/>
      <c r="Z35" s="98"/>
      <c r="AA35" s="97"/>
      <c r="AB35" s="98"/>
      <c r="AC35" s="97"/>
      <c r="AD35" s="98"/>
      <c r="AE35" s="97"/>
      <c r="AF35" s="98"/>
      <c r="AG35" s="97"/>
      <c r="AH35" s="98"/>
      <c r="AI35" s="97"/>
      <c r="AJ35" s="98"/>
      <c r="AK35" s="97"/>
      <c r="AL35" s="98"/>
      <c r="AM35" s="97"/>
      <c r="AN35" s="98"/>
      <c r="AO35" s="97"/>
      <c r="AP35" s="98"/>
      <c r="AQ35" s="97"/>
      <c r="AR35" s="98"/>
    </row>
    <row r="36" spans="1:44" ht="11.25" customHeight="1">
      <c r="A36" s="93" t="s">
        <v>82</v>
      </c>
      <c r="B36" s="94" t="s">
        <v>170</v>
      </c>
      <c r="C36" s="97"/>
      <c r="D36" s="98"/>
      <c r="E36" s="97"/>
      <c r="F36" s="98"/>
      <c r="G36" s="97"/>
      <c r="H36" s="98"/>
      <c r="I36" s="97"/>
      <c r="J36" s="98"/>
      <c r="K36" s="97"/>
      <c r="L36" s="98"/>
      <c r="M36" s="97"/>
      <c r="N36" s="98"/>
      <c r="O36" s="97"/>
      <c r="P36" s="98"/>
      <c r="Q36" s="97"/>
      <c r="R36" s="98"/>
      <c r="S36" s="97"/>
      <c r="T36" s="98"/>
      <c r="U36" s="97"/>
      <c r="V36" s="98"/>
      <c r="W36" s="97"/>
      <c r="X36" s="98"/>
      <c r="Y36" s="97"/>
      <c r="Z36" s="98"/>
      <c r="AA36" s="97"/>
      <c r="AB36" s="98"/>
      <c r="AC36" s="97"/>
      <c r="AD36" s="98"/>
      <c r="AE36" s="97"/>
      <c r="AF36" s="98"/>
      <c r="AG36" s="97"/>
      <c r="AH36" s="98"/>
      <c r="AI36" s="97"/>
      <c r="AJ36" s="98"/>
      <c r="AK36" s="97"/>
      <c r="AL36" s="98"/>
      <c r="AM36" s="97"/>
      <c r="AN36" s="98"/>
      <c r="AO36" s="97"/>
      <c r="AP36" s="98"/>
      <c r="AQ36" s="97"/>
      <c r="AR36" s="98"/>
    </row>
    <row r="37" spans="1:44" ht="11.25" customHeight="1">
      <c r="A37" s="93" t="s">
        <v>83</v>
      </c>
      <c r="B37" s="94" t="s">
        <v>171</v>
      </c>
      <c r="C37" s="97"/>
      <c r="D37" s="98"/>
      <c r="E37" s="97"/>
      <c r="F37" s="98"/>
      <c r="G37" s="97"/>
      <c r="H37" s="98"/>
      <c r="I37" s="97"/>
      <c r="J37" s="98"/>
      <c r="K37" s="97"/>
      <c r="L37" s="98"/>
      <c r="M37" s="97"/>
      <c r="N37" s="98"/>
      <c r="O37" s="97"/>
      <c r="P37" s="98"/>
      <c r="Q37" s="97"/>
      <c r="R37" s="98"/>
      <c r="S37" s="97"/>
      <c r="T37" s="98"/>
      <c r="U37" s="97"/>
      <c r="V37" s="98"/>
      <c r="W37" s="97"/>
      <c r="X37" s="98"/>
      <c r="Y37" s="97"/>
      <c r="Z37" s="98"/>
      <c r="AA37" s="97"/>
      <c r="AB37" s="98"/>
      <c r="AC37" s="97"/>
      <c r="AD37" s="98"/>
      <c r="AE37" s="97"/>
      <c r="AF37" s="98"/>
      <c r="AG37" s="97"/>
      <c r="AH37" s="98"/>
      <c r="AI37" s="97"/>
      <c r="AJ37" s="98"/>
      <c r="AK37" s="97"/>
      <c r="AL37" s="98"/>
      <c r="AM37" s="97"/>
      <c r="AN37" s="98"/>
      <c r="AO37" s="97"/>
      <c r="AP37" s="98"/>
      <c r="AQ37" s="97"/>
      <c r="AR37" s="98"/>
    </row>
    <row r="38" spans="1:44" ht="11.25" customHeight="1">
      <c r="A38" s="93" t="s">
        <v>84</v>
      </c>
      <c r="B38" s="94" t="s">
        <v>172</v>
      </c>
      <c r="C38" s="97"/>
      <c r="D38" s="98"/>
      <c r="E38" s="97"/>
      <c r="F38" s="98"/>
      <c r="G38" s="97"/>
      <c r="H38" s="98"/>
      <c r="I38" s="97"/>
      <c r="J38" s="98"/>
      <c r="K38" s="97"/>
      <c r="L38" s="98"/>
      <c r="M38" s="97"/>
      <c r="N38" s="98"/>
      <c r="O38" s="97"/>
      <c r="P38" s="98"/>
      <c r="Q38" s="97"/>
      <c r="R38" s="98"/>
      <c r="S38" s="97"/>
      <c r="T38" s="98"/>
      <c r="U38" s="97"/>
      <c r="V38" s="98"/>
      <c r="W38" s="97"/>
      <c r="X38" s="98"/>
      <c r="Y38" s="97"/>
      <c r="Z38" s="98"/>
      <c r="AA38" s="97"/>
      <c r="AB38" s="98"/>
      <c r="AC38" s="97"/>
      <c r="AD38" s="98"/>
      <c r="AE38" s="97"/>
      <c r="AF38" s="98"/>
      <c r="AG38" s="97"/>
      <c r="AH38" s="98"/>
      <c r="AI38" s="97"/>
      <c r="AJ38" s="98"/>
      <c r="AK38" s="97"/>
      <c r="AL38" s="98"/>
      <c r="AM38" s="97"/>
      <c r="AN38" s="98"/>
      <c r="AO38" s="97"/>
      <c r="AP38" s="98"/>
      <c r="AQ38" s="97"/>
      <c r="AR38" s="98"/>
    </row>
    <row r="39" spans="1:44" ht="11.25" customHeight="1">
      <c r="A39" s="93" t="s">
        <v>85</v>
      </c>
      <c r="B39" s="94" t="s">
        <v>173</v>
      </c>
      <c r="C39" s="97"/>
      <c r="D39" s="98"/>
      <c r="E39" s="97"/>
      <c r="F39" s="98"/>
      <c r="G39" s="97"/>
      <c r="H39" s="98"/>
      <c r="I39" s="97"/>
      <c r="J39" s="98"/>
      <c r="K39" s="97"/>
      <c r="L39" s="98"/>
      <c r="M39" s="97"/>
      <c r="N39" s="98"/>
      <c r="O39" s="97"/>
      <c r="P39" s="98"/>
      <c r="Q39" s="97"/>
      <c r="R39" s="98"/>
      <c r="S39" s="97"/>
      <c r="T39" s="98"/>
      <c r="U39" s="97"/>
      <c r="V39" s="98"/>
      <c r="W39" s="97"/>
      <c r="X39" s="98"/>
      <c r="Y39" s="97"/>
      <c r="Z39" s="98"/>
      <c r="AA39" s="97"/>
      <c r="AB39" s="98"/>
      <c r="AC39" s="97"/>
      <c r="AD39" s="98"/>
      <c r="AE39" s="97"/>
      <c r="AF39" s="98"/>
      <c r="AG39" s="97"/>
      <c r="AH39" s="98"/>
      <c r="AI39" s="97"/>
      <c r="AJ39" s="98"/>
      <c r="AK39" s="97"/>
      <c r="AL39" s="98"/>
      <c r="AM39" s="97"/>
      <c r="AN39" s="98"/>
      <c r="AO39" s="97"/>
      <c r="AP39" s="98"/>
      <c r="AQ39" s="97"/>
      <c r="AR39" s="98"/>
    </row>
    <row r="40" spans="1:44" ht="11.25" customHeight="1">
      <c r="A40" s="93" t="s">
        <v>86</v>
      </c>
      <c r="B40" s="94" t="s">
        <v>174</v>
      </c>
      <c r="C40" s="97"/>
      <c r="D40" s="98"/>
      <c r="E40" s="97"/>
      <c r="F40" s="98"/>
      <c r="G40" s="97"/>
      <c r="H40" s="98"/>
      <c r="I40" s="97"/>
      <c r="J40" s="98"/>
      <c r="K40" s="97"/>
      <c r="L40" s="98"/>
      <c r="M40" s="97"/>
      <c r="N40" s="98"/>
      <c r="O40" s="97"/>
      <c r="P40" s="98"/>
      <c r="Q40" s="97"/>
      <c r="R40" s="98"/>
      <c r="S40" s="97"/>
      <c r="T40" s="98"/>
      <c r="U40" s="97"/>
      <c r="V40" s="98"/>
      <c r="W40" s="97"/>
      <c r="X40" s="98"/>
      <c r="Y40" s="97"/>
      <c r="Z40" s="98"/>
      <c r="AA40" s="97"/>
      <c r="AB40" s="98"/>
      <c r="AC40" s="97"/>
      <c r="AD40" s="98"/>
      <c r="AE40" s="97"/>
      <c r="AF40" s="98"/>
      <c r="AG40" s="97"/>
      <c r="AH40" s="98"/>
      <c r="AI40" s="97"/>
      <c r="AJ40" s="98"/>
      <c r="AK40" s="97"/>
      <c r="AL40" s="98"/>
      <c r="AM40" s="97"/>
      <c r="AN40" s="98"/>
      <c r="AO40" s="97"/>
      <c r="AP40" s="98"/>
      <c r="AQ40" s="97"/>
      <c r="AR40" s="98"/>
    </row>
    <row r="41" spans="1:44" ht="11.25" customHeight="1">
      <c r="A41" s="93" t="s">
        <v>87</v>
      </c>
      <c r="B41" s="94" t="s">
        <v>175</v>
      </c>
      <c r="C41" s="97"/>
      <c r="D41" s="98"/>
      <c r="E41" s="97"/>
      <c r="F41" s="98"/>
      <c r="G41" s="97"/>
      <c r="H41" s="98"/>
      <c r="I41" s="97"/>
      <c r="J41" s="98"/>
      <c r="K41" s="97"/>
      <c r="L41" s="98"/>
      <c r="M41" s="97"/>
      <c r="N41" s="98"/>
      <c r="O41" s="97"/>
      <c r="P41" s="98"/>
      <c r="Q41" s="97"/>
      <c r="R41" s="98"/>
      <c r="S41" s="97"/>
      <c r="T41" s="98"/>
      <c r="U41" s="97"/>
      <c r="V41" s="98"/>
      <c r="W41" s="97"/>
      <c r="X41" s="98"/>
      <c r="Y41" s="97"/>
      <c r="Z41" s="98"/>
      <c r="AA41" s="97"/>
      <c r="AB41" s="98"/>
      <c r="AC41" s="97"/>
      <c r="AD41" s="98"/>
      <c r="AE41" s="97"/>
      <c r="AF41" s="98"/>
      <c r="AG41" s="97"/>
      <c r="AH41" s="98"/>
      <c r="AI41" s="97"/>
      <c r="AJ41" s="98"/>
      <c r="AK41" s="97"/>
      <c r="AL41" s="98"/>
      <c r="AM41" s="97"/>
      <c r="AN41" s="98"/>
      <c r="AO41" s="97"/>
      <c r="AP41" s="98"/>
      <c r="AQ41" s="97"/>
      <c r="AR41" s="98"/>
    </row>
    <row r="42" spans="1:44" ht="11.25" customHeight="1">
      <c r="A42" s="93" t="s">
        <v>88</v>
      </c>
      <c r="B42" s="94" t="s">
        <v>176</v>
      </c>
      <c r="C42" s="97"/>
      <c r="D42" s="98"/>
      <c r="E42" s="97"/>
      <c r="F42" s="98"/>
      <c r="G42" s="97"/>
      <c r="H42" s="98"/>
      <c r="I42" s="97"/>
      <c r="J42" s="98"/>
      <c r="K42" s="97"/>
      <c r="L42" s="98"/>
      <c r="M42" s="97"/>
      <c r="N42" s="98"/>
      <c r="O42" s="97"/>
      <c r="P42" s="98"/>
      <c r="Q42" s="97"/>
      <c r="R42" s="98"/>
      <c r="S42" s="97"/>
      <c r="T42" s="98"/>
      <c r="U42" s="97"/>
      <c r="V42" s="98"/>
      <c r="W42" s="97"/>
      <c r="X42" s="98"/>
      <c r="Y42" s="97"/>
      <c r="Z42" s="98"/>
      <c r="AA42" s="97"/>
      <c r="AB42" s="98"/>
      <c r="AC42" s="97"/>
      <c r="AD42" s="98"/>
      <c r="AE42" s="97"/>
      <c r="AF42" s="98"/>
      <c r="AG42" s="97"/>
      <c r="AH42" s="98"/>
      <c r="AI42" s="97"/>
      <c r="AJ42" s="98"/>
      <c r="AK42" s="97"/>
      <c r="AL42" s="98"/>
      <c r="AM42" s="97"/>
      <c r="AN42" s="98"/>
      <c r="AO42" s="97"/>
      <c r="AP42" s="98"/>
      <c r="AQ42" s="97"/>
      <c r="AR42" s="98"/>
    </row>
    <row r="43" spans="1:44" ht="11.25" customHeight="1">
      <c r="A43" s="93" t="s">
        <v>89</v>
      </c>
      <c r="B43" s="94" t="s">
        <v>177</v>
      </c>
      <c r="C43" s="97"/>
      <c r="D43" s="98"/>
      <c r="E43" s="97"/>
      <c r="F43" s="98"/>
      <c r="G43" s="97"/>
      <c r="H43" s="98"/>
      <c r="I43" s="97"/>
      <c r="J43" s="98"/>
      <c r="K43" s="97"/>
      <c r="L43" s="98"/>
      <c r="M43" s="97"/>
      <c r="N43" s="98"/>
      <c r="O43" s="97"/>
      <c r="P43" s="98"/>
      <c r="Q43" s="97"/>
      <c r="R43" s="98"/>
      <c r="S43" s="97"/>
      <c r="T43" s="98"/>
      <c r="U43" s="97"/>
      <c r="V43" s="98"/>
      <c r="W43" s="97"/>
      <c r="X43" s="98"/>
      <c r="Y43" s="97"/>
      <c r="Z43" s="98"/>
      <c r="AA43" s="97"/>
      <c r="AB43" s="98"/>
      <c r="AC43" s="97"/>
      <c r="AD43" s="98"/>
      <c r="AE43" s="97"/>
      <c r="AF43" s="98"/>
      <c r="AG43" s="97"/>
      <c r="AH43" s="98"/>
      <c r="AI43" s="97"/>
      <c r="AJ43" s="98"/>
      <c r="AK43" s="97"/>
      <c r="AL43" s="98"/>
      <c r="AM43" s="97"/>
      <c r="AN43" s="98"/>
      <c r="AO43" s="97"/>
      <c r="AP43" s="98"/>
      <c r="AQ43" s="97"/>
      <c r="AR43" s="98"/>
    </row>
    <row r="44" spans="1:44" ht="11.25" customHeight="1">
      <c r="A44" s="93" t="s">
        <v>90</v>
      </c>
      <c r="B44" s="94" t="s">
        <v>178</v>
      </c>
      <c r="C44" s="97"/>
      <c r="D44" s="98"/>
      <c r="E44" s="97"/>
      <c r="F44" s="98"/>
      <c r="G44" s="97"/>
      <c r="H44" s="98"/>
      <c r="I44" s="97"/>
      <c r="J44" s="98"/>
      <c r="K44" s="97"/>
      <c r="L44" s="98"/>
      <c r="M44" s="97"/>
      <c r="N44" s="98"/>
      <c r="O44" s="97"/>
      <c r="P44" s="98"/>
      <c r="Q44" s="97"/>
      <c r="R44" s="98"/>
      <c r="S44" s="97"/>
      <c r="T44" s="98"/>
      <c r="U44" s="97"/>
      <c r="V44" s="98"/>
      <c r="W44" s="97"/>
      <c r="X44" s="98"/>
      <c r="Y44" s="97"/>
      <c r="Z44" s="98"/>
      <c r="AA44" s="97"/>
      <c r="AB44" s="98"/>
      <c r="AC44" s="97"/>
      <c r="AD44" s="98"/>
      <c r="AE44" s="97"/>
      <c r="AF44" s="98"/>
      <c r="AG44" s="97"/>
      <c r="AH44" s="98"/>
      <c r="AI44" s="97"/>
      <c r="AJ44" s="98"/>
      <c r="AK44" s="97"/>
      <c r="AL44" s="98"/>
      <c r="AM44" s="97"/>
      <c r="AN44" s="98"/>
      <c r="AO44" s="97"/>
      <c r="AP44" s="98"/>
      <c r="AQ44" s="97"/>
      <c r="AR44" s="98"/>
    </row>
    <row r="45" spans="1:44" ht="11.25" customHeight="1">
      <c r="A45" s="93" t="s">
        <v>91</v>
      </c>
      <c r="B45" s="94" t="s">
        <v>179</v>
      </c>
      <c r="C45" s="97"/>
      <c r="D45" s="98"/>
      <c r="E45" s="97"/>
      <c r="F45" s="98"/>
      <c r="G45" s="97"/>
      <c r="H45" s="98"/>
      <c r="I45" s="97"/>
      <c r="J45" s="98"/>
      <c r="K45" s="97"/>
      <c r="L45" s="98"/>
      <c r="M45" s="97"/>
      <c r="N45" s="98"/>
      <c r="O45" s="97"/>
      <c r="P45" s="98"/>
      <c r="Q45" s="97"/>
      <c r="R45" s="98"/>
      <c r="S45" s="97"/>
      <c r="T45" s="98"/>
      <c r="U45" s="97"/>
      <c r="V45" s="98"/>
      <c r="W45" s="97"/>
      <c r="X45" s="98"/>
      <c r="Y45" s="97"/>
      <c r="Z45" s="98"/>
      <c r="AA45" s="97"/>
      <c r="AB45" s="98"/>
      <c r="AC45" s="97"/>
      <c r="AD45" s="98"/>
      <c r="AE45" s="97"/>
      <c r="AF45" s="98"/>
      <c r="AG45" s="97"/>
      <c r="AH45" s="98"/>
      <c r="AI45" s="97"/>
      <c r="AJ45" s="98"/>
      <c r="AK45" s="97"/>
      <c r="AL45" s="98"/>
      <c r="AM45" s="97"/>
      <c r="AN45" s="98"/>
      <c r="AO45" s="97"/>
      <c r="AP45" s="98"/>
      <c r="AQ45" s="97"/>
      <c r="AR45" s="98"/>
    </row>
    <row r="46" spans="1:44" ht="11.25" customHeight="1">
      <c r="A46" s="93" t="s">
        <v>92</v>
      </c>
      <c r="B46" s="94" t="s">
        <v>180</v>
      </c>
      <c r="C46" s="97"/>
      <c r="D46" s="98"/>
      <c r="E46" s="97"/>
      <c r="F46" s="98"/>
      <c r="G46" s="97"/>
      <c r="H46" s="98"/>
      <c r="I46" s="97"/>
      <c r="J46" s="98"/>
      <c r="K46" s="97"/>
      <c r="L46" s="98"/>
      <c r="M46" s="97"/>
      <c r="N46" s="98"/>
      <c r="O46" s="97"/>
      <c r="P46" s="98"/>
      <c r="Q46" s="97"/>
      <c r="R46" s="98"/>
      <c r="S46" s="97"/>
      <c r="T46" s="98"/>
      <c r="U46" s="97"/>
      <c r="V46" s="98"/>
      <c r="W46" s="97"/>
      <c r="X46" s="98"/>
      <c r="Y46" s="97"/>
      <c r="Z46" s="98"/>
      <c r="AA46" s="97"/>
      <c r="AB46" s="98"/>
      <c r="AC46" s="97"/>
      <c r="AD46" s="98"/>
      <c r="AE46" s="97"/>
      <c r="AF46" s="98"/>
      <c r="AG46" s="97"/>
      <c r="AH46" s="98"/>
      <c r="AI46" s="97"/>
      <c r="AJ46" s="98"/>
      <c r="AK46" s="97"/>
      <c r="AL46" s="98"/>
      <c r="AM46" s="97"/>
      <c r="AN46" s="98"/>
      <c r="AO46" s="97"/>
      <c r="AP46" s="98"/>
      <c r="AQ46" s="97"/>
      <c r="AR46" s="98"/>
    </row>
    <row r="47" spans="1:44" ht="11.25" customHeight="1">
      <c r="A47" s="93" t="s">
        <v>93</v>
      </c>
      <c r="B47" s="94" t="s">
        <v>181</v>
      </c>
      <c r="C47" s="97"/>
      <c r="D47" s="98"/>
      <c r="E47" s="97"/>
      <c r="F47" s="98"/>
      <c r="G47" s="97"/>
      <c r="H47" s="98"/>
      <c r="I47" s="97"/>
      <c r="J47" s="98"/>
      <c r="K47" s="97"/>
      <c r="L47" s="98"/>
      <c r="M47" s="97"/>
      <c r="N47" s="98"/>
      <c r="O47" s="97"/>
      <c r="P47" s="98"/>
      <c r="Q47" s="97"/>
      <c r="R47" s="98"/>
      <c r="S47" s="97"/>
      <c r="T47" s="98"/>
      <c r="U47" s="97"/>
      <c r="V47" s="98"/>
      <c r="W47" s="97"/>
      <c r="X47" s="98"/>
      <c r="Y47" s="97"/>
      <c r="Z47" s="98"/>
      <c r="AA47" s="97"/>
      <c r="AB47" s="98"/>
      <c r="AC47" s="97"/>
      <c r="AD47" s="98"/>
      <c r="AE47" s="97"/>
      <c r="AF47" s="98"/>
      <c r="AG47" s="97"/>
      <c r="AH47" s="98"/>
      <c r="AI47" s="97"/>
      <c r="AJ47" s="98"/>
      <c r="AK47" s="97"/>
      <c r="AL47" s="98"/>
      <c r="AM47" s="97"/>
      <c r="AN47" s="98"/>
      <c r="AO47" s="97"/>
      <c r="AP47" s="98"/>
      <c r="AQ47" s="97"/>
      <c r="AR47" s="98"/>
    </row>
    <row r="48" spans="1:44" ht="11.25" customHeight="1">
      <c r="A48" s="93" t="s">
        <v>94</v>
      </c>
      <c r="B48" s="94" t="s">
        <v>182</v>
      </c>
      <c r="C48" s="97"/>
      <c r="D48" s="98"/>
      <c r="E48" s="97"/>
      <c r="F48" s="98"/>
      <c r="G48" s="97"/>
      <c r="H48" s="98"/>
      <c r="I48" s="97"/>
      <c r="J48" s="98"/>
      <c r="K48" s="97"/>
      <c r="L48" s="98"/>
      <c r="M48" s="97"/>
      <c r="N48" s="98"/>
      <c r="O48" s="97"/>
      <c r="P48" s="98"/>
      <c r="Q48" s="97"/>
      <c r="R48" s="98"/>
      <c r="S48" s="97"/>
      <c r="T48" s="98"/>
      <c r="U48" s="97"/>
      <c r="V48" s="98"/>
      <c r="W48" s="97"/>
      <c r="X48" s="98"/>
      <c r="Y48" s="97"/>
      <c r="Z48" s="98"/>
      <c r="AA48" s="97"/>
      <c r="AB48" s="98"/>
      <c r="AC48" s="97"/>
      <c r="AD48" s="98"/>
      <c r="AE48" s="97"/>
      <c r="AF48" s="98"/>
      <c r="AG48" s="97"/>
      <c r="AH48" s="98"/>
      <c r="AI48" s="97"/>
      <c r="AJ48" s="98"/>
      <c r="AK48" s="97"/>
      <c r="AL48" s="98"/>
      <c r="AM48" s="97"/>
      <c r="AN48" s="98"/>
      <c r="AO48" s="97"/>
      <c r="AP48" s="98"/>
      <c r="AQ48" s="97"/>
      <c r="AR48" s="98"/>
    </row>
    <row r="49" spans="1:44" ht="11.25" customHeight="1">
      <c r="A49" s="93" t="s">
        <v>95</v>
      </c>
      <c r="B49" s="94" t="s">
        <v>183</v>
      </c>
      <c r="C49" s="97"/>
      <c r="D49" s="98"/>
      <c r="E49" s="97"/>
      <c r="F49" s="98"/>
      <c r="G49" s="97"/>
      <c r="H49" s="98"/>
      <c r="I49" s="97"/>
      <c r="J49" s="98"/>
      <c r="K49" s="97"/>
      <c r="L49" s="98"/>
      <c r="M49" s="97"/>
      <c r="N49" s="98"/>
      <c r="O49" s="97"/>
      <c r="P49" s="98"/>
      <c r="Q49" s="97"/>
      <c r="R49" s="98"/>
      <c r="S49" s="97"/>
      <c r="T49" s="98"/>
      <c r="U49" s="97"/>
      <c r="V49" s="98"/>
      <c r="W49" s="97"/>
      <c r="X49" s="98"/>
      <c r="Y49" s="97"/>
      <c r="Z49" s="98"/>
      <c r="AA49" s="97"/>
      <c r="AB49" s="98"/>
      <c r="AC49" s="97"/>
      <c r="AD49" s="98"/>
      <c r="AE49" s="97"/>
      <c r="AF49" s="98"/>
      <c r="AG49" s="97"/>
      <c r="AH49" s="98"/>
      <c r="AI49" s="97"/>
      <c r="AJ49" s="98"/>
      <c r="AK49" s="97"/>
      <c r="AL49" s="98"/>
      <c r="AM49" s="97"/>
      <c r="AN49" s="98"/>
      <c r="AO49" s="97"/>
      <c r="AP49" s="98"/>
      <c r="AQ49" s="97"/>
      <c r="AR49" s="98"/>
    </row>
    <row r="50" spans="1:44" ht="11.25" customHeight="1">
      <c r="A50" s="93" t="s">
        <v>96</v>
      </c>
      <c r="B50" s="94" t="s">
        <v>184</v>
      </c>
      <c r="C50" s="97"/>
      <c r="D50" s="98"/>
      <c r="E50" s="97"/>
      <c r="F50" s="98"/>
      <c r="G50" s="97"/>
      <c r="H50" s="98"/>
      <c r="I50" s="97"/>
      <c r="J50" s="98"/>
      <c r="K50" s="97"/>
      <c r="L50" s="98"/>
      <c r="M50" s="97"/>
      <c r="N50" s="98"/>
      <c r="O50" s="97"/>
      <c r="P50" s="98"/>
      <c r="Q50" s="97"/>
      <c r="R50" s="98"/>
      <c r="S50" s="97"/>
      <c r="T50" s="98"/>
      <c r="U50" s="97"/>
      <c r="V50" s="98"/>
      <c r="W50" s="97"/>
      <c r="X50" s="98"/>
      <c r="Y50" s="97"/>
      <c r="Z50" s="98"/>
      <c r="AA50" s="97"/>
      <c r="AB50" s="98"/>
      <c r="AC50" s="97"/>
      <c r="AD50" s="98"/>
      <c r="AE50" s="97"/>
      <c r="AF50" s="98"/>
      <c r="AG50" s="97"/>
      <c r="AH50" s="98"/>
      <c r="AI50" s="97"/>
      <c r="AJ50" s="98"/>
      <c r="AK50" s="97"/>
      <c r="AL50" s="98"/>
      <c r="AM50" s="97"/>
      <c r="AN50" s="98"/>
      <c r="AO50" s="97"/>
      <c r="AP50" s="98"/>
      <c r="AQ50" s="97"/>
      <c r="AR50" s="98"/>
    </row>
    <row r="51" spans="1:44" ht="11.25" customHeight="1">
      <c r="A51" s="93" t="s">
        <v>97</v>
      </c>
      <c r="B51" s="94" t="s">
        <v>185</v>
      </c>
      <c r="C51" s="97"/>
      <c r="D51" s="98"/>
      <c r="E51" s="97"/>
      <c r="F51" s="98"/>
      <c r="G51" s="97"/>
      <c r="H51" s="98"/>
      <c r="I51" s="97"/>
      <c r="J51" s="98"/>
      <c r="K51" s="97"/>
      <c r="L51" s="98"/>
      <c r="M51" s="97"/>
      <c r="N51" s="98"/>
      <c r="O51" s="97"/>
      <c r="P51" s="98"/>
      <c r="Q51" s="97"/>
      <c r="R51" s="98"/>
      <c r="S51" s="97"/>
      <c r="T51" s="98"/>
      <c r="U51" s="97"/>
      <c r="V51" s="98"/>
      <c r="W51" s="97"/>
      <c r="X51" s="98"/>
      <c r="Y51" s="97"/>
      <c r="Z51" s="98"/>
      <c r="AA51" s="97"/>
      <c r="AB51" s="98"/>
      <c r="AC51" s="97"/>
      <c r="AD51" s="98"/>
      <c r="AE51" s="97"/>
      <c r="AF51" s="98"/>
      <c r="AG51" s="97"/>
      <c r="AH51" s="98"/>
      <c r="AI51" s="97"/>
      <c r="AJ51" s="98"/>
      <c r="AK51" s="97"/>
      <c r="AL51" s="98"/>
      <c r="AM51" s="97"/>
      <c r="AN51" s="98"/>
      <c r="AO51" s="97"/>
      <c r="AP51" s="98"/>
      <c r="AQ51" s="97"/>
      <c r="AR51" s="98"/>
    </row>
    <row r="52" spans="1:44" ht="11.25" customHeight="1">
      <c r="A52" s="93" t="s">
        <v>98</v>
      </c>
      <c r="B52" s="94" t="s">
        <v>186</v>
      </c>
      <c r="C52" s="97"/>
      <c r="D52" s="98"/>
      <c r="E52" s="97"/>
      <c r="F52" s="98"/>
      <c r="G52" s="97"/>
      <c r="H52" s="98"/>
      <c r="I52" s="97"/>
      <c r="J52" s="98"/>
      <c r="K52" s="97"/>
      <c r="L52" s="98"/>
      <c r="M52" s="97"/>
      <c r="N52" s="98"/>
      <c r="O52" s="97"/>
      <c r="P52" s="98"/>
      <c r="Q52" s="97"/>
      <c r="R52" s="98"/>
      <c r="S52" s="97"/>
      <c r="T52" s="98"/>
      <c r="U52" s="97"/>
      <c r="V52" s="98"/>
      <c r="W52" s="97"/>
      <c r="X52" s="98"/>
      <c r="Y52" s="97"/>
      <c r="Z52" s="98"/>
      <c r="AA52" s="97"/>
      <c r="AB52" s="98"/>
      <c r="AC52" s="97"/>
      <c r="AD52" s="98"/>
      <c r="AE52" s="97"/>
      <c r="AF52" s="98"/>
      <c r="AG52" s="97"/>
      <c r="AH52" s="98"/>
      <c r="AI52" s="97"/>
      <c r="AJ52" s="98"/>
      <c r="AK52" s="97"/>
      <c r="AL52" s="98"/>
      <c r="AM52" s="97"/>
      <c r="AN52" s="98"/>
      <c r="AO52" s="97"/>
      <c r="AP52" s="98"/>
      <c r="AQ52" s="97"/>
      <c r="AR52" s="98"/>
    </row>
    <row r="53" spans="1:44" ht="11.25" customHeight="1">
      <c r="A53" s="93" t="s">
        <v>99</v>
      </c>
      <c r="B53" s="94" t="s">
        <v>187</v>
      </c>
      <c r="C53" s="97"/>
      <c r="D53" s="98"/>
      <c r="E53" s="97"/>
      <c r="F53" s="98"/>
      <c r="G53" s="97"/>
      <c r="H53" s="98"/>
      <c r="I53" s="97"/>
      <c r="J53" s="98"/>
      <c r="K53" s="97"/>
      <c r="L53" s="98"/>
      <c r="M53" s="97"/>
      <c r="N53" s="98"/>
      <c r="O53" s="97"/>
      <c r="P53" s="98"/>
      <c r="Q53" s="97"/>
      <c r="R53" s="98"/>
      <c r="S53" s="97"/>
      <c r="T53" s="98"/>
      <c r="U53" s="97"/>
      <c r="V53" s="98"/>
      <c r="W53" s="97"/>
      <c r="X53" s="98"/>
      <c r="Y53" s="97"/>
      <c r="Z53" s="98"/>
      <c r="AA53" s="97"/>
      <c r="AB53" s="98"/>
      <c r="AC53" s="97"/>
      <c r="AD53" s="98"/>
      <c r="AE53" s="97"/>
      <c r="AF53" s="98"/>
      <c r="AG53" s="97"/>
      <c r="AH53" s="98"/>
      <c r="AI53" s="97"/>
      <c r="AJ53" s="98"/>
      <c r="AK53" s="97"/>
      <c r="AL53" s="98"/>
      <c r="AM53" s="97"/>
      <c r="AN53" s="98"/>
      <c r="AO53" s="97"/>
      <c r="AP53" s="98"/>
      <c r="AQ53" s="97"/>
      <c r="AR53" s="98"/>
    </row>
    <row r="54" spans="1:44" ht="11.25" customHeight="1">
      <c r="A54" s="93" t="s">
        <v>100</v>
      </c>
      <c r="B54" s="94" t="s">
        <v>188</v>
      </c>
      <c r="C54" s="97"/>
      <c r="D54" s="98"/>
      <c r="E54" s="97"/>
      <c r="F54" s="98"/>
      <c r="G54" s="97"/>
      <c r="H54" s="98"/>
      <c r="I54" s="97"/>
      <c r="J54" s="98"/>
      <c r="K54" s="97"/>
      <c r="L54" s="98"/>
      <c r="M54" s="97"/>
      <c r="N54" s="98"/>
      <c r="O54" s="97"/>
      <c r="P54" s="98"/>
      <c r="Q54" s="97"/>
      <c r="R54" s="98"/>
      <c r="S54" s="97"/>
      <c r="T54" s="98"/>
      <c r="U54" s="97"/>
      <c r="V54" s="98"/>
      <c r="W54" s="97"/>
      <c r="X54" s="98"/>
      <c r="Y54" s="97"/>
      <c r="Z54" s="98"/>
      <c r="AA54" s="97"/>
      <c r="AB54" s="98"/>
      <c r="AC54" s="97"/>
      <c r="AD54" s="98"/>
      <c r="AE54" s="97"/>
      <c r="AF54" s="98"/>
      <c r="AG54" s="97"/>
      <c r="AH54" s="98"/>
      <c r="AI54" s="97"/>
      <c r="AJ54" s="98"/>
      <c r="AK54" s="97"/>
      <c r="AL54" s="98"/>
      <c r="AM54" s="97"/>
      <c r="AN54" s="98"/>
      <c r="AO54" s="97"/>
      <c r="AP54" s="98"/>
      <c r="AQ54" s="97"/>
      <c r="AR54" s="98"/>
    </row>
    <row r="55" spans="1:44" ht="11.25" customHeight="1">
      <c r="A55" s="93" t="s">
        <v>101</v>
      </c>
      <c r="B55" s="94" t="s">
        <v>189</v>
      </c>
      <c r="C55" s="97"/>
      <c r="D55" s="98"/>
      <c r="E55" s="97"/>
      <c r="F55" s="98"/>
      <c r="G55" s="97"/>
      <c r="H55" s="98"/>
      <c r="I55" s="97"/>
      <c r="J55" s="98"/>
      <c r="K55" s="97"/>
      <c r="L55" s="98"/>
      <c r="M55" s="97"/>
      <c r="N55" s="98"/>
      <c r="O55" s="97"/>
      <c r="P55" s="98"/>
      <c r="Q55" s="97"/>
      <c r="R55" s="98"/>
      <c r="S55" s="97"/>
      <c r="T55" s="98"/>
      <c r="U55" s="97"/>
      <c r="V55" s="98"/>
      <c r="W55" s="97"/>
      <c r="X55" s="98"/>
      <c r="Y55" s="97"/>
      <c r="Z55" s="98"/>
      <c r="AA55" s="97"/>
      <c r="AB55" s="98"/>
      <c r="AC55" s="97"/>
      <c r="AD55" s="98"/>
      <c r="AE55" s="97"/>
      <c r="AF55" s="98"/>
      <c r="AG55" s="97"/>
      <c r="AH55" s="98"/>
      <c r="AI55" s="97"/>
      <c r="AJ55" s="98"/>
      <c r="AK55" s="97"/>
      <c r="AL55" s="98"/>
      <c r="AM55" s="97"/>
      <c r="AN55" s="98"/>
      <c r="AO55" s="97"/>
      <c r="AP55" s="98"/>
      <c r="AQ55" s="97"/>
      <c r="AR55" s="98"/>
    </row>
    <row r="56" spans="1:44" ht="11.25" customHeight="1">
      <c r="A56" s="93" t="s">
        <v>102</v>
      </c>
      <c r="B56" s="94" t="s">
        <v>190</v>
      </c>
      <c r="C56" s="97"/>
      <c r="D56" s="98"/>
      <c r="E56" s="97"/>
      <c r="F56" s="98"/>
      <c r="G56" s="97"/>
      <c r="H56" s="98"/>
      <c r="I56" s="97"/>
      <c r="J56" s="98"/>
      <c r="K56" s="97"/>
      <c r="L56" s="98"/>
      <c r="M56" s="97"/>
      <c r="N56" s="98"/>
      <c r="O56" s="97"/>
      <c r="P56" s="98"/>
      <c r="Q56" s="97"/>
      <c r="R56" s="98"/>
      <c r="S56" s="97"/>
      <c r="T56" s="98"/>
      <c r="U56" s="97"/>
      <c r="V56" s="98"/>
      <c r="W56" s="97"/>
      <c r="X56" s="98"/>
      <c r="Y56" s="97"/>
      <c r="Z56" s="98"/>
      <c r="AA56" s="97"/>
      <c r="AB56" s="98"/>
      <c r="AC56" s="97"/>
      <c r="AD56" s="98"/>
      <c r="AE56" s="97"/>
      <c r="AF56" s="98"/>
      <c r="AG56" s="97"/>
      <c r="AH56" s="98"/>
      <c r="AI56" s="97"/>
      <c r="AJ56" s="98"/>
      <c r="AK56" s="97"/>
      <c r="AL56" s="98"/>
      <c r="AM56" s="97"/>
      <c r="AN56" s="98"/>
      <c r="AO56" s="97"/>
      <c r="AP56" s="98"/>
      <c r="AQ56" s="97"/>
      <c r="AR56" s="98"/>
    </row>
    <row r="57" spans="1:44" ht="11.25" customHeight="1">
      <c r="A57" s="93" t="s">
        <v>103</v>
      </c>
      <c r="B57" s="94" t="s">
        <v>191</v>
      </c>
      <c r="C57" s="97"/>
      <c r="D57" s="98"/>
      <c r="E57" s="97"/>
      <c r="F57" s="98"/>
      <c r="G57" s="97"/>
      <c r="H57" s="98"/>
      <c r="I57" s="97"/>
      <c r="J57" s="98"/>
      <c r="K57" s="97"/>
      <c r="L57" s="98"/>
      <c r="M57" s="97"/>
      <c r="N57" s="98"/>
      <c r="O57" s="97"/>
      <c r="P57" s="98"/>
      <c r="Q57" s="97"/>
      <c r="R57" s="98"/>
      <c r="S57" s="97"/>
      <c r="T57" s="98"/>
      <c r="U57" s="97"/>
      <c r="V57" s="98"/>
      <c r="W57" s="97"/>
      <c r="X57" s="98"/>
      <c r="Y57" s="97"/>
      <c r="Z57" s="98"/>
      <c r="AA57" s="97"/>
      <c r="AB57" s="98"/>
      <c r="AC57" s="97"/>
      <c r="AD57" s="98"/>
      <c r="AE57" s="97"/>
      <c r="AF57" s="98"/>
      <c r="AG57" s="97"/>
      <c r="AH57" s="98"/>
      <c r="AI57" s="97"/>
      <c r="AJ57" s="98"/>
      <c r="AK57" s="97"/>
      <c r="AL57" s="98"/>
      <c r="AM57" s="97"/>
      <c r="AN57" s="98"/>
      <c r="AO57" s="97"/>
      <c r="AP57" s="98"/>
      <c r="AQ57" s="97"/>
      <c r="AR57" s="98"/>
    </row>
    <row r="58" spans="1:44" ht="11.25" customHeight="1">
      <c r="A58" s="93" t="s">
        <v>104</v>
      </c>
      <c r="B58" s="94" t="s">
        <v>192</v>
      </c>
      <c r="C58" s="97"/>
      <c r="D58" s="98"/>
      <c r="E58" s="97"/>
      <c r="F58" s="98"/>
      <c r="G58" s="97"/>
      <c r="H58" s="98"/>
      <c r="I58" s="97"/>
      <c r="J58" s="98"/>
      <c r="K58" s="97"/>
      <c r="L58" s="98"/>
      <c r="M58" s="97"/>
      <c r="N58" s="98"/>
      <c r="O58" s="97"/>
      <c r="P58" s="98"/>
      <c r="Q58" s="97"/>
      <c r="R58" s="98"/>
      <c r="S58" s="97"/>
      <c r="T58" s="98"/>
      <c r="U58" s="97"/>
      <c r="V58" s="98"/>
      <c r="W58" s="97"/>
      <c r="X58" s="98"/>
      <c r="Y58" s="97"/>
      <c r="Z58" s="98"/>
      <c r="AA58" s="97"/>
      <c r="AB58" s="98"/>
      <c r="AC58" s="97"/>
      <c r="AD58" s="98"/>
      <c r="AE58" s="97"/>
      <c r="AF58" s="98"/>
      <c r="AG58" s="97"/>
      <c r="AH58" s="98"/>
      <c r="AI58" s="97"/>
      <c r="AJ58" s="98"/>
      <c r="AK58" s="97"/>
      <c r="AL58" s="98"/>
      <c r="AM58" s="97"/>
      <c r="AN58" s="98"/>
      <c r="AO58" s="97"/>
      <c r="AP58" s="98"/>
      <c r="AQ58" s="97"/>
      <c r="AR58" s="98"/>
    </row>
    <row r="59" spans="1:44" ht="11.25" customHeight="1">
      <c r="A59" s="93" t="s">
        <v>105</v>
      </c>
      <c r="B59" s="94" t="s">
        <v>193</v>
      </c>
      <c r="C59" s="97"/>
      <c r="D59" s="98"/>
      <c r="E59" s="97"/>
      <c r="F59" s="98"/>
      <c r="G59" s="97"/>
      <c r="H59" s="98"/>
      <c r="I59" s="97"/>
      <c r="J59" s="98"/>
      <c r="K59" s="97"/>
      <c r="L59" s="98"/>
      <c r="M59" s="97"/>
      <c r="N59" s="98"/>
      <c r="O59" s="97"/>
      <c r="P59" s="98"/>
      <c r="Q59" s="97"/>
      <c r="R59" s="98"/>
      <c r="S59" s="97"/>
      <c r="T59" s="98"/>
      <c r="U59" s="97"/>
      <c r="V59" s="98"/>
      <c r="W59" s="97"/>
      <c r="X59" s="98"/>
      <c r="Y59" s="97"/>
      <c r="Z59" s="98"/>
      <c r="AA59" s="97"/>
      <c r="AB59" s="98"/>
      <c r="AC59" s="97"/>
      <c r="AD59" s="98"/>
      <c r="AE59" s="97"/>
      <c r="AF59" s="98"/>
      <c r="AG59" s="97"/>
      <c r="AH59" s="98"/>
      <c r="AI59" s="97"/>
      <c r="AJ59" s="98"/>
      <c r="AK59" s="97"/>
      <c r="AL59" s="98"/>
      <c r="AM59" s="97"/>
      <c r="AN59" s="98"/>
      <c r="AO59" s="97"/>
      <c r="AP59" s="98"/>
      <c r="AQ59" s="97"/>
      <c r="AR59" s="98"/>
    </row>
    <row r="60" spans="1:44" ht="11.25" customHeight="1">
      <c r="A60" s="93" t="s">
        <v>106</v>
      </c>
      <c r="B60" s="94" t="s">
        <v>194</v>
      </c>
      <c r="C60" s="97"/>
      <c r="D60" s="98"/>
      <c r="E60" s="97"/>
      <c r="F60" s="98"/>
      <c r="G60" s="97"/>
      <c r="H60" s="98"/>
      <c r="I60" s="97"/>
      <c r="J60" s="98"/>
      <c r="K60" s="97"/>
      <c r="L60" s="98"/>
      <c r="M60" s="97"/>
      <c r="N60" s="98"/>
      <c r="O60" s="97"/>
      <c r="P60" s="98"/>
      <c r="Q60" s="97"/>
      <c r="R60" s="98"/>
      <c r="S60" s="97"/>
      <c r="T60" s="98"/>
      <c r="U60" s="97"/>
      <c r="V60" s="98"/>
      <c r="W60" s="97"/>
      <c r="X60" s="98"/>
      <c r="Y60" s="97"/>
      <c r="Z60" s="98"/>
      <c r="AA60" s="97"/>
      <c r="AB60" s="98"/>
      <c r="AC60" s="97"/>
      <c r="AD60" s="98"/>
      <c r="AE60" s="97"/>
      <c r="AF60" s="98"/>
      <c r="AG60" s="97"/>
      <c r="AH60" s="98"/>
      <c r="AI60" s="97"/>
      <c r="AJ60" s="98"/>
      <c r="AK60" s="97"/>
      <c r="AL60" s="98"/>
      <c r="AM60" s="97"/>
      <c r="AN60" s="98"/>
      <c r="AO60" s="97"/>
      <c r="AP60" s="98"/>
      <c r="AQ60" s="97"/>
      <c r="AR60" s="98"/>
    </row>
    <row r="61" spans="1:44" ht="11.25" customHeight="1">
      <c r="A61" s="93" t="s">
        <v>107</v>
      </c>
      <c r="B61" s="94" t="s">
        <v>195</v>
      </c>
      <c r="C61" s="97"/>
      <c r="D61" s="98"/>
      <c r="E61" s="97"/>
      <c r="F61" s="98"/>
      <c r="G61" s="97"/>
      <c r="H61" s="98"/>
      <c r="I61" s="97"/>
      <c r="J61" s="98"/>
      <c r="K61" s="97"/>
      <c r="L61" s="98"/>
      <c r="M61" s="97"/>
      <c r="N61" s="98"/>
      <c r="O61" s="97"/>
      <c r="P61" s="98"/>
      <c r="Q61" s="97"/>
      <c r="R61" s="98"/>
      <c r="S61" s="97"/>
      <c r="T61" s="98"/>
      <c r="U61" s="97"/>
      <c r="V61" s="98"/>
      <c r="W61" s="97"/>
      <c r="X61" s="98"/>
      <c r="Y61" s="97"/>
      <c r="Z61" s="98"/>
      <c r="AA61" s="97"/>
      <c r="AB61" s="98"/>
      <c r="AC61" s="97"/>
      <c r="AD61" s="98"/>
      <c r="AE61" s="97"/>
      <c r="AF61" s="98"/>
      <c r="AG61" s="97"/>
      <c r="AH61" s="98"/>
      <c r="AI61" s="97"/>
      <c r="AJ61" s="98"/>
      <c r="AK61" s="97"/>
      <c r="AL61" s="98"/>
      <c r="AM61" s="97"/>
      <c r="AN61" s="98"/>
      <c r="AO61" s="97"/>
      <c r="AP61" s="98"/>
      <c r="AQ61" s="97"/>
      <c r="AR61" s="98"/>
    </row>
    <row r="62" spans="1:44" ht="11.25" customHeight="1">
      <c r="A62" s="93" t="s">
        <v>108</v>
      </c>
      <c r="B62" s="94" t="s">
        <v>196</v>
      </c>
      <c r="C62" s="97"/>
      <c r="D62" s="98"/>
      <c r="E62" s="97"/>
      <c r="F62" s="98"/>
      <c r="G62" s="97"/>
      <c r="H62" s="98"/>
      <c r="I62" s="97"/>
      <c r="J62" s="98"/>
      <c r="K62" s="97"/>
      <c r="L62" s="98"/>
      <c r="M62" s="97"/>
      <c r="N62" s="98"/>
      <c r="O62" s="97"/>
      <c r="P62" s="98"/>
      <c r="Q62" s="97"/>
      <c r="R62" s="98"/>
      <c r="S62" s="97"/>
      <c r="T62" s="98"/>
      <c r="U62" s="97"/>
      <c r="V62" s="98"/>
      <c r="W62" s="97"/>
      <c r="X62" s="98"/>
      <c r="Y62" s="97"/>
      <c r="Z62" s="98"/>
      <c r="AA62" s="97"/>
      <c r="AB62" s="98"/>
      <c r="AC62" s="97"/>
      <c r="AD62" s="98"/>
      <c r="AE62" s="97"/>
      <c r="AF62" s="98"/>
      <c r="AG62" s="97"/>
      <c r="AH62" s="98"/>
      <c r="AI62" s="97"/>
      <c r="AJ62" s="98"/>
      <c r="AK62" s="97"/>
      <c r="AL62" s="98"/>
      <c r="AM62" s="97"/>
      <c r="AN62" s="98"/>
      <c r="AO62" s="97"/>
      <c r="AP62" s="98"/>
      <c r="AQ62" s="97"/>
      <c r="AR62" s="98"/>
    </row>
    <row r="63" spans="1:44" ht="11.25" customHeight="1">
      <c r="A63" s="93" t="s">
        <v>109</v>
      </c>
      <c r="B63" s="94" t="s">
        <v>197</v>
      </c>
      <c r="C63" s="97"/>
      <c r="D63" s="98"/>
      <c r="E63" s="97"/>
      <c r="F63" s="98"/>
      <c r="G63" s="97"/>
      <c r="H63" s="98"/>
      <c r="I63" s="97"/>
      <c r="J63" s="98"/>
      <c r="K63" s="97"/>
      <c r="L63" s="98"/>
      <c r="M63" s="97"/>
      <c r="N63" s="98"/>
      <c r="O63" s="97"/>
      <c r="P63" s="98"/>
      <c r="Q63" s="97"/>
      <c r="R63" s="98"/>
      <c r="S63" s="97"/>
      <c r="T63" s="98"/>
      <c r="U63" s="97"/>
      <c r="V63" s="98"/>
      <c r="W63" s="97"/>
      <c r="X63" s="98"/>
      <c r="Y63" s="97"/>
      <c r="Z63" s="98"/>
      <c r="AA63" s="97"/>
      <c r="AB63" s="98"/>
      <c r="AC63" s="97"/>
      <c r="AD63" s="98"/>
      <c r="AE63" s="97"/>
      <c r="AF63" s="98"/>
      <c r="AG63" s="97"/>
      <c r="AH63" s="98"/>
      <c r="AI63" s="97"/>
      <c r="AJ63" s="98"/>
      <c r="AK63" s="97"/>
      <c r="AL63" s="98"/>
      <c r="AM63" s="97"/>
      <c r="AN63" s="98"/>
      <c r="AO63" s="97"/>
      <c r="AP63" s="98"/>
      <c r="AQ63" s="97"/>
      <c r="AR63" s="98"/>
    </row>
    <row r="64" spans="1:44" ht="11.25" customHeight="1">
      <c r="A64" s="93" t="s">
        <v>110</v>
      </c>
      <c r="B64" s="94" t="s">
        <v>198</v>
      </c>
      <c r="C64" s="97"/>
      <c r="D64" s="98"/>
      <c r="E64" s="97"/>
      <c r="F64" s="98"/>
      <c r="G64" s="97"/>
      <c r="H64" s="98"/>
      <c r="I64" s="97"/>
      <c r="J64" s="98"/>
      <c r="K64" s="97"/>
      <c r="L64" s="98"/>
      <c r="M64" s="97"/>
      <c r="N64" s="98"/>
      <c r="O64" s="97"/>
      <c r="P64" s="98"/>
      <c r="Q64" s="97"/>
      <c r="R64" s="98"/>
      <c r="S64" s="97"/>
      <c r="T64" s="98"/>
      <c r="U64" s="97"/>
      <c r="V64" s="98"/>
      <c r="W64" s="97"/>
      <c r="X64" s="98"/>
      <c r="Y64" s="97"/>
      <c r="Z64" s="98"/>
      <c r="AA64" s="97"/>
      <c r="AB64" s="98"/>
      <c r="AC64" s="97"/>
      <c r="AD64" s="98"/>
      <c r="AE64" s="97"/>
      <c r="AF64" s="98"/>
      <c r="AG64" s="97"/>
      <c r="AH64" s="98"/>
      <c r="AI64" s="97"/>
      <c r="AJ64" s="98"/>
      <c r="AK64" s="97"/>
      <c r="AL64" s="98"/>
      <c r="AM64" s="97"/>
      <c r="AN64" s="98"/>
      <c r="AO64" s="97"/>
      <c r="AP64" s="98"/>
      <c r="AQ64" s="97"/>
      <c r="AR64" s="98"/>
    </row>
    <row r="65" spans="1:44" ht="11.25" customHeight="1">
      <c r="A65" s="93" t="s">
        <v>111</v>
      </c>
      <c r="B65" s="94" t="s">
        <v>199</v>
      </c>
      <c r="C65" s="97"/>
      <c r="D65" s="98"/>
      <c r="E65" s="97"/>
      <c r="F65" s="98"/>
      <c r="G65" s="97"/>
      <c r="H65" s="98"/>
      <c r="I65" s="97"/>
      <c r="J65" s="98"/>
      <c r="K65" s="97"/>
      <c r="L65" s="98"/>
      <c r="M65" s="97"/>
      <c r="N65" s="98"/>
      <c r="O65" s="97"/>
      <c r="P65" s="98"/>
      <c r="Q65" s="97"/>
      <c r="R65" s="98"/>
      <c r="S65" s="97"/>
      <c r="T65" s="98"/>
      <c r="U65" s="97"/>
      <c r="V65" s="98"/>
      <c r="W65" s="97"/>
      <c r="X65" s="98"/>
      <c r="Y65" s="97"/>
      <c r="Z65" s="98"/>
      <c r="AA65" s="97"/>
      <c r="AB65" s="98"/>
      <c r="AC65" s="97"/>
      <c r="AD65" s="98"/>
      <c r="AE65" s="97"/>
      <c r="AF65" s="98"/>
      <c r="AG65" s="97"/>
      <c r="AH65" s="98"/>
      <c r="AI65" s="97"/>
      <c r="AJ65" s="98"/>
      <c r="AK65" s="97"/>
      <c r="AL65" s="98"/>
      <c r="AM65" s="97"/>
      <c r="AN65" s="98"/>
      <c r="AO65" s="97"/>
      <c r="AP65" s="98"/>
      <c r="AQ65" s="97"/>
      <c r="AR65" s="98"/>
    </row>
    <row r="66" spans="1:44" ht="11.25" customHeight="1">
      <c r="A66" s="93" t="s">
        <v>112</v>
      </c>
      <c r="B66" s="94" t="s">
        <v>200</v>
      </c>
      <c r="C66" s="97"/>
      <c r="D66" s="98"/>
      <c r="E66" s="97"/>
      <c r="F66" s="98"/>
      <c r="G66" s="97"/>
      <c r="H66" s="98"/>
      <c r="I66" s="97"/>
      <c r="J66" s="98"/>
      <c r="K66" s="97"/>
      <c r="L66" s="98"/>
      <c r="M66" s="97"/>
      <c r="N66" s="98"/>
      <c r="O66" s="97"/>
      <c r="P66" s="98"/>
      <c r="Q66" s="97"/>
      <c r="R66" s="98"/>
      <c r="S66" s="97"/>
      <c r="T66" s="98"/>
      <c r="U66" s="97"/>
      <c r="V66" s="98"/>
      <c r="W66" s="97"/>
      <c r="X66" s="98"/>
      <c r="Y66" s="97"/>
      <c r="Z66" s="98"/>
      <c r="AA66" s="97"/>
      <c r="AB66" s="98"/>
      <c r="AC66" s="97"/>
      <c r="AD66" s="98"/>
      <c r="AE66" s="97"/>
      <c r="AF66" s="98"/>
      <c r="AG66" s="97"/>
      <c r="AH66" s="98"/>
      <c r="AI66" s="97"/>
      <c r="AJ66" s="98"/>
      <c r="AK66" s="97"/>
      <c r="AL66" s="98"/>
      <c r="AM66" s="97"/>
      <c r="AN66" s="98"/>
      <c r="AO66" s="97"/>
      <c r="AP66" s="98"/>
      <c r="AQ66" s="97"/>
      <c r="AR66" s="98"/>
    </row>
    <row r="67" spans="1:44" ht="11.25" customHeight="1">
      <c r="A67" s="93" t="s">
        <v>113</v>
      </c>
      <c r="B67" s="94" t="s">
        <v>201</v>
      </c>
      <c r="C67" s="97"/>
      <c r="D67" s="98"/>
      <c r="E67" s="97"/>
      <c r="F67" s="98"/>
      <c r="G67" s="97"/>
      <c r="H67" s="98"/>
      <c r="I67" s="97"/>
      <c r="J67" s="98"/>
      <c r="K67" s="97"/>
      <c r="L67" s="98"/>
      <c r="M67" s="97"/>
      <c r="N67" s="98"/>
      <c r="O67" s="97"/>
      <c r="P67" s="98"/>
      <c r="Q67" s="97"/>
      <c r="R67" s="98"/>
      <c r="S67" s="97"/>
      <c r="T67" s="98"/>
      <c r="U67" s="97"/>
      <c r="V67" s="98"/>
      <c r="W67" s="97"/>
      <c r="X67" s="98"/>
      <c r="Y67" s="97"/>
      <c r="Z67" s="98"/>
      <c r="AA67" s="97"/>
      <c r="AB67" s="98"/>
      <c r="AC67" s="97"/>
      <c r="AD67" s="98"/>
      <c r="AE67" s="97"/>
      <c r="AF67" s="98"/>
      <c r="AG67" s="97"/>
      <c r="AH67" s="98"/>
      <c r="AI67" s="97"/>
      <c r="AJ67" s="98"/>
      <c r="AK67" s="97"/>
      <c r="AL67" s="98"/>
      <c r="AM67" s="97"/>
      <c r="AN67" s="98"/>
      <c r="AO67" s="97"/>
      <c r="AP67" s="98"/>
      <c r="AQ67" s="97"/>
      <c r="AR67" s="98"/>
    </row>
    <row r="68" spans="1:44" ht="11.25" customHeight="1">
      <c r="A68" s="93" t="s">
        <v>114</v>
      </c>
      <c r="B68" s="94" t="s">
        <v>202</v>
      </c>
      <c r="C68" s="97"/>
      <c r="D68" s="98"/>
      <c r="E68" s="97"/>
      <c r="F68" s="98"/>
      <c r="G68" s="97"/>
      <c r="H68" s="98"/>
      <c r="I68" s="97"/>
      <c r="J68" s="98"/>
      <c r="K68" s="97"/>
      <c r="L68" s="98"/>
      <c r="M68" s="97"/>
      <c r="N68" s="98"/>
      <c r="O68" s="97"/>
      <c r="P68" s="98"/>
      <c r="Q68" s="97"/>
      <c r="R68" s="98"/>
      <c r="S68" s="97"/>
      <c r="T68" s="98"/>
      <c r="U68" s="97"/>
      <c r="V68" s="98"/>
      <c r="W68" s="97"/>
      <c r="X68" s="98"/>
      <c r="Y68" s="97"/>
      <c r="Z68" s="98"/>
      <c r="AA68" s="97"/>
      <c r="AB68" s="98"/>
      <c r="AC68" s="97"/>
      <c r="AD68" s="98"/>
      <c r="AE68" s="97"/>
      <c r="AF68" s="98"/>
      <c r="AG68" s="97"/>
      <c r="AH68" s="98"/>
      <c r="AI68" s="97"/>
      <c r="AJ68" s="98"/>
      <c r="AK68" s="97"/>
      <c r="AL68" s="98"/>
      <c r="AM68" s="97"/>
      <c r="AN68" s="98"/>
      <c r="AO68" s="97"/>
      <c r="AP68" s="98"/>
      <c r="AQ68" s="97"/>
      <c r="AR68" s="98"/>
    </row>
    <row r="69" spans="1:44" ht="11.25" customHeight="1" thickBot="1">
      <c r="A69" s="93" t="s">
        <v>115</v>
      </c>
      <c r="B69" s="94" t="s">
        <v>203</v>
      </c>
      <c r="C69" s="99"/>
      <c r="D69" s="100"/>
      <c r="E69" s="99"/>
      <c r="F69" s="100"/>
      <c r="G69" s="99"/>
      <c r="H69" s="100"/>
      <c r="I69" s="99"/>
      <c r="J69" s="100"/>
      <c r="K69" s="99"/>
      <c r="L69" s="100"/>
      <c r="M69" s="99"/>
      <c r="N69" s="100"/>
      <c r="O69" s="99"/>
      <c r="P69" s="100"/>
      <c r="Q69" s="99"/>
      <c r="R69" s="100"/>
      <c r="S69" s="99"/>
      <c r="T69" s="100"/>
      <c r="U69" s="99"/>
      <c r="V69" s="100"/>
      <c r="W69" s="99"/>
      <c r="X69" s="100"/>
      <c r="Y69" s="99"/>
      <c r="Z69" s="100"/>
      <c r="AA69" s="99"/>
      <c r="AB69" s="100"/>
      <c r="AC69" s="99"/>
      <c r="AD69" s="100"/>
      <c r="AE69" s="99"/>
      <c r="AF69" s="100"/>
      <c r="AG69" s="99"/>
      <c r="AH69" s="100"/>
      <c r="AI69" s="99"/>
      <c r="AJ69" s="100"/>
      <c r="AK69" s="99"/>
      <c r="AL69" s="100"/>
      <c r="AM69" s="99"/>
      <c r="AN69" s="100"/>
      <c r="AO69" s="99"/>
      <c r="AP69" s="100"/>
      <c r="AQ69" s="99"/>
      <c r="AR69" s="100"/>
    </row>
    <row r="70" spans="1:44" ht="11.25" customHeight="1">
      <c r="A70" s="101">
        <f>COUNTIF(C70:AR70,"FALSE")</f>
        <v>21</v>
      </c>
      <c r="B70" s="101"/>
      <c r="C70" s="101" t="b">
        <f>OR(SUM(C13:C69)&gt;0,C9="")</f>
        <v>0</v>
      </c>
      <c r="D70" s="101"/>
      <c r="E70" s="102" t="b">
        <f>OR(SUM(E13:E69)&gt;0,E9="")</f>
        <v>0</v>
      </c>
      <c r="F70" s="102"/>
      <c r="G70" s="102" t="b">
        <f>OR(SUM(G13:G69)&gt;0,G9="")</f>
        <v>0</v>
      </c>
      <c r="H70" s="102"/>
      <c r="I70" s="102" t="b">
        <f>OR(SUM(I13:I69)&gt;0,I9="")</f>
        <v>0</v>
      </c>
      <c r="J70" s="102"/>
      <c r="K70" s="102" t="b">
        <f>OR(SUM(K13:K69)&gt;0,K9="")</f>
        <v>0</v>
      </c>
      <c r="L70" s="102"/>
      <c r="M70" s="102" t="b">
        <f>OR(SUM(M13:M69)&gt;0,M9="")</f>
        <v>0</v>
      </c>
      <c r="N70" s="102"/>
      <c r="O70" s="102" t="b">
        <f>OR(SUM(O13:O69)&gt;0,O9="")</f>
        <v>0</v>
      </c>
      <c r="P70" s="102"/>
      <c r="Q70" s="102" t="b">
        <f>OR(SUM(Q13:Q69)&gt;0,Q9="")</f>
        <v>0</v>
      </c>
      <c r="R70" s="102"/>
      <c r="S70" s="102" t="b">
        <f>OR(SUM(S13:S69)&gt;0,S9="")</f>
        <v>0</v>
      </c>
      <c r="T70" s="102"/>
      <c r="U70" s="102" t="b">
        <f>OR(SUM(U13:U69)&gt;0,U9="")</f>
        <v>0</v>
      </c>
      <c r="V70" s="102"/>
      <c r="W70" s="102" t="b">
        <f>OR(SUM(W13:W69)&gt;0,W9="")</f>
        <v>0</v>
      </c>
      <c r="X70" s="102"/>
      <c r="Y70" s="101" t="b">
        <f>OR(SUM(Y13:Y69)&gt;0,Y9="")</f>
        <v>0</v>
      </c>
      <c r="Z70" s="101"/>
      <c r="AA70" s="102" t="b">
        <f>OR(SUM(AA13:AA69)&gt;0,AA9="")</f>
        <v>0</v>
      </c>
      <c r="AB70" s="102"/>
      <c r="AC70" s="102" t="b">
        <f>OR(SUM(AC13:AC69)&gt;0,AC9="")</f>
        <v>0</v>
      </c>
      <c r="AD70" s="102"/>
      <c r="AE70" s="102" t="b">
        <f>OR(SUM(AE13:AE69)&gt;0,AE9="")</f>
        <v>0</v>
      </c>
      <c r="AF70" s="102"/>
      <c r="AG70" s="102" t="b">
        <f>OR(SUM(AG13:AG69)&gt;0,AG9="")</f>
        <v>0</v>
      </c>
      <c r="AH70" s="102"/>
      <c r="AI70" s="102" t="b">
        <f>OR(SUM(AI13:AI69)&gt;0,AI9="")</f>
        <v>0</v>
      </c>
      <c r="AJ70" s="102"/>
      <c r="AK70" s="102" t="b">
        <f>OR(SUM(AK13:AK69)&gt;0,AK9="")</f>
        <v>0</v>
      </c>
      <c r="AL70" s="102"/>
      <c r="AM70" s="102" t="b">
        <f>OR(SUM(AM13:AM69)&gt;0,AM9="")</f>
        <v>0</v>
      </c>
      <c r="AN70" s="102"/>
      <c r="AO70" s="102" t="b">
        <f>OR(SUM(AO13:AO69)&gt;0,AO9="")</f>
        <v>0</v>
      </c>
      <c r="AP70" s="102"/>
      <c r="AQ70" s="102" t="b">
        <f>OR(SUM(AQ13:AQ69)&gt;0,AQ9="")</f>
        <v>0</v>
      </c>
      <c r="AR70" s="102"/>
    </row>
    <row r="71" spans="1:44" ht="11.25" customHeight="1">
      <c r="A71" s="103"/>
      <c r="B71" s="103"/>
      <c r="C71" s="103"/>
      <c r="D71" s="103"/>
      <c r="Y71" s="103"/>
      <c r="Z71" s="103"/>
    </row>
    <row r="72" spans="1:44" ht="11.25" customHeight="1">
      <c r="A72" s="103"/>
      <c r="B72" s="103"/>
      <c r="C72" s="103"/>
      <c r="D72" s="103"/>
      <c r="Y72" s="103"/>
      <c r="Z72" s="103"/>
    </row>
    <row r="73" spans="1:44" ht="11.25" customHeight="1">
      <c r="A73" s="103"/>
      <c r="B73" s="103"/>
      <c r="C73" s="103"/>
      <c r="D73" s="103"/>
      <c r="Y73" s="103"/>
      <c r="Z73" s="103"/>
    </row>
    <row r="74" spans="1:44" ht="11.25" customHeight="1">
      <c r="A74" s="103"/>
      <c r="B74" s="103"/>
      <c r="C74" s="103"/>
      <c r="D74" s="103"/>
      <c r="Y74" s="103"/>
      <c r="Z74" s="103"/>
    </row>
    <row r="75" spans="1:44" ht="11.25" customHeight="1">
      <c r="A75" s="103"/>
      <c r="B75" s="103"/>
      <c r="C75" s="103"/>
      <c r="D75" s="103"/>
      <c r="Y75" s="103"/>
      <c r="Z75" s="103"/>
    </row>
    <row r="76" spans="1:44" ht="11.25" customHeight="1">
      <c r="A76" s="103"/>
      <c r="B76" s="103"/>
      <c r="C76" s="103"/>
      <c r="D76" s="103"/>
      <c r="Y76" s="103"/>
      <c r="Z76" s="103"/>
    </row>
    <row r="77" spans="1:44" ht="11.25" customHeight="1">
      <c r="A77" s="103"/>
      <c r="B77" s="103"/>
      <c r="C77" s="103"/>
      <c r="D77" s="103"/>
      <c r="Y77" s="103"/>
      <c r="Z77" s="103"/>
    </row>
    <row r="78" spans="1:44" ht="11.25" customHeight="1">
      <c r="A78" s="103"/>
      <c r="B78" s="103"/>
      <c r="C78" s="103"/>
      <c r="D78" s="103"/>
      <c r="Y78" s="103"/>
      <c r="Z78" s="103"/>
    </row>
    <row r="79" spans="1:44" ht="11.25" customHeight="1">
      <c r="A79" s="103"/>
      <c r="B79" s="103"/>
      <c r="C79" s="103"/>
      <c r="D79" s="103"/>
      <c r="Y79" s="103"/>
      <c r="Z79" s="103"/>
    </row>
    <row r="80" spans="1:44" ht="11.25" customHeight="1">
      <c r="A80" s="103"/>
      <c r="B80" s="103"/>
      <c r="C80" s="103"/>
      <c r="D80" s="103"/>
      <c r="Y80" s="103"/>
      <c r="Z80" s="103"/>
    </row>
    <row r="81" spans="1:26" ht="11.25" customHeight="1">
      <c r="A81" s="103"/>
      <c r="B81" s="103"/>
      <c r="C81" s="103"/>
      <c r="D81" s="103"/>
      <c r="Y81" s="103"/>
      <c r="Z81" s="103"/>
    </row>
    <row r="82" spans="1:26" ht="11.25" customHeight="1">
      <c r="A82" s="103"/>
      <c r="B82" s="103"/>
      <c r="C82" s="103"/>
      <c r="D82" s="103"/>
      <c r="Y82" s="103"/>
      <c r="Z82" s="103"/>
    </row>
    <row r="83" spans="1:26" ht="11.25" customHeight="1">
      <c r="A83" s="103"/>
      <c r="B83" s="103"/>
      <c r="C83" s="103"/>
      <c r="D83" s="103"/>
      <c r="Y83" s="103"/>
      <c r="Z83" s="103"/>
    </row>
    <row r="84" spans="1:26" ht="11.25" customHeight="1">
      <c r="A84" s="103"/>
      <c r="B84" s="103"/>
      <c r="C84" s="103"/>
      <c r="D84" s="103"/>
      <c r="Y84" s="103"/>
      <c r="Z84" s="103"/>
    </row>
    <row r="85" spans="1:26" ht="11.25" customHeight="1">
      <c r="A85" s="103"/>
      <c r="B85" s="103"/>
      <c r="C85" s="103"/>
      <c r="D85" s="103"/>
      <c r="Y85" s="103"/>
      <c r="Z85" s="103"/>
    </row>
    <row r="86" spans="1:26" ht="11.25" customHeight="1">
      <c r="A86" s="103"/>
      <c r="B86" s="103"/>
      <c r="C86" s="103"/>
      <c r="D86" s="103"/>
      <c r="Y86" s="103"/>
      <c r="Z86" s="103"/>
    </row>
    <row r="87" spans="1:26" ht="11.25" customHeight="1">
      <c r="A87" s="103"/>
      <c r="B87" s="103"/>
      <c r="C87" s="103"/>
      <c r="D87" s="103"/>
      <c r="Y87" s="103"/>
      <c r="Z87" s="103"/>
    </row>
    <row r="88" spans="1:26" ht="11.25" customHeight="1">
      <c r="A88" s="103"/>
      <c r="B88" s="103"/>
      <c r="C88" s="103"/>
      <c r="D88" s="103"/>
      <c r="Y88" s="103"/>
      <c r="Z88" s="103"/>
    </row>
    <row r="89" spans="1:26" ht="11.25" customHeight="1">
      <c r="A89" s="103"/>
      <c r="B89" s="103"/>
      <c r="C89" s="103"/>
      <c r="D89" s="103"/>
      <c r="Y89" s="103"/>
      <c r="Z89" s="103"/>
    </row>
    <row r="90" spans="1:26" ht="11.25" customHeight="1">
      <c r="A90" s="103"/>
      <c r="B90" s="103"/>
      <c r="C90" s="103"/>
      <c r="D90" s="103"/>
      <c r="Y90" s="103"/>
      <c r="Z90" s="103"/>
    </row>
    <row r="91" spans="1:26" ht="11.25" customHeight="1">
      <c r="A91" s="103"/>
      <c r="B91" s="103"/>
      <c r="C91" s="103"/>
      <c r="D91" s="103"/>
      <c r="Y91" s="103"/>
      <c r="Z91" s="103"/>
    </row>
    <row r="92" spans="1:26" ht="11.25" customHeight="1">
      <c r="A92" s="104"/>
    </row>
    <row r="93" spans="1:26" ht="11.25" customHeight="1">
      <c r="A93" s="104"/>
    </row>
    <row r="94" spans="1:26" ht="11.25" customHeight="1">
      <c r="A94" s="104"/>
    </row>
    <row r="95" spans="1:26" ht="11.25" customHeight="1">
      <c r="A95" s="104"/>
    </row>
    <row r="96" spans="1:26" ht="11.25" customHeight="1">
      <c r="A96" s="104"/>
    </row>
    <row r="97" spans="1:1" ht="11.25" customHeight="1">
      <c r="A97" s="104"/>
    </row>
    <row r="98" spans="1:1" ht="11.25" customHeight="1">
      <c r="A98" s="104"/>
    </row>
    <row r="99" spans="1:1" ht="11.25" customHeight="1">
      <c r="A99" s="104"/>
    </row>
    <row r="100" spans="1:1" ht="11.25" customHeight="1">
      <c r="A100" s="104"/>
    </row>
    <row r="101" spans="1:1" ht="11.25" customHeight="1">
      <c r="A101" s="104"/>
    </row>
    <row r="102" spans="1:1" ht="11.25" customHeight="1">
      <c r="A102" s="104"/>
    </row>
    <row r="103" spans="1:1" ht="11.25" customHeight="1">
      <c r="A103" s="104"/>
    </row>
    <row r="104" spans="1:1" ht="11.25" customHeight="1">
      <c r="A104" s="104"/>
    </row>
    <row r="105" spans="1:1" ht="11.25" customHeight="1">
      <c r="A105" s="104"/>
    </row>
    <row r="106" spans="1:1" ht="11.25" customHeight="1">
      <c r="A106" s="104"/>
    </row>
    <row r="107" spans="1:1" ht="11.25" customHeight="1">
      <c r="A107" s="104"/>
    </row>
    <row r="108" spans="1:1" ht="11.25" customHeight="1">
      <c r="A108" s="104"/>
    </row>
    <row r="109" spans="1:1" ht="11.25" customHeight="1">
      <c r="A109" s="104"/>
    </row>
    <row r="110" spans="1:1" ht="11.25" customHeight="1">
      <c r="A110" s="104"/>
    </row>
    <row r="111" spans="1:1" ht="11.25" customHeight="1">
      <c r="A111" s="104"/>
    </row>
    <row r="112" spans="1:1" ht="11.25" customHeight="1">
      <c r="A112" s="104"/>
    </row>
    <row r="113" spans="1:1" ht="11.25" customHeight="1">
      <c r="A113" s="104"/>
    </row>
    <row r="114" spans="1:1" ht="11.25" customHeight="1">
      <c r="A114" s="104"/>
    </row>
    <row r="115" spans="1:1" ht="11.25" customHeight="1">
      <c r="A115" s="104"/>
    </row>
    <row r="116" spans="1:1" ht="11.25" customHeight="1">
      <c r="A116" s="104"/>
    </row>
    <row r="117" spans="1:1" ht="11.25" customHeight="1">
      <c r="A117" s="104"/>
    </row>
    <row r="118" spans="1:1" ht="11.25" customHeight="1">
      <c r="A118" s="104"/>
    </row>
    <row r="119" spans="1:1" ht="11.25" customHeight="1">
      <c r="A119" s="104"/>
    </row>
    <row r="120" spans="1:1" ht="11.25" customHeight="1">
      <c r="A120" s="104"/>
    </row>
    <row r="121" spans="1:1" ht="11.25" customHeight="1">
      <c r="A121" s="104"/>
    </row>
    <row r="122" spans="1:1" ht="11.25" customHeight="1">
      <c r="A122" s="104"/>
    </row>
    <row r="123" spans="1:1" ht="11.25" customHeight="1">
      <c r="A123" s="104"/>
    </row>
    <row r="124" spans="1:1" ht="11.25" customHeight="1">
      <c r="A124" s="104"/>
    </row>
    <row r="125" spans="1:1" ht="11.25" customHeight="1">
      <c r="A125" s="104"/>
    </row>
    <row r="126" spans="1:1" ht="11.25" customHeight="1">
      <c r="A126" s="104"/>
    </row>
    <row r="127" spans="1:1" ht="11.25" customHeight="1">
      <c r="A127" s="104"/>
    </row>
    <row r="128" spans="1:1" ht="11.25" customHeight="1">
      <c r="A128" s="104"/>
    </row>
    <row r="129" spans="1:1" ht="11.25" customHeight="1">
      <c r="A129" s="104"/>
    </row>
    <row r="130" spans="1:1" ht="11.25" customHeight="1">
      <c r="A130" s="104"/>
    </row>
    <row r="131" spans="1:1" ht="11.25" customHeight="1">
      <c r="A131" s="104"/>
    </row>
    <row r="132" spans="1:1" ht="11.25" customHeight="1">
      <c r="A132" s="104"/>
    </row>
    <row r="133" spans="1:1" ht="11.25" customHeight="1">
      <c r="A133" s="104"/>
    </row>
    <row r="134" spans="1:1" ht="11.25" customHeight="1">
      <c r="A134" s="104"/>
    </row>
    <row r="135" spans="1:1" ht="11.25" customHeight="1">
      <c r="A135" s="104"/>
    </row>
    <row r="136" spans="1:1" ht="11.25" customHeight="1">
      <c r="A136" s="104"/>
    </row>
    <row r="137" spans="1:1" ht="11.25" customHeight="1">
      <c r="A137" s="104"/>
    </row>
    <row r="138" spans="1:1" ht="11.25" customHeight="1">
      <c r="A138" s="104"/>
    </row>
    <row r="139" spans="1:1" ht="11.25" customHeight="1">
      <c r="A139" s="104"/>
    </row>
    <row r="140" spans="1:1" ht="11.25" customHeight="1">
      <c r="A140" s="104"/>
    </row>
    <row r="141" spans="1:1" ht="11.25" customHeight="1">
      <c r="A141" s="104"/>
    </row>
    <row r="142" spans="1:1" ht="11.25" customHeight="1">
      <c r="A142" s="104"/>
    </row>
    <row r="143" spans="1:1" ht="11.25" customHeight="1">
      <c r="A143" s="104"/>
    </row>
    <row r="144" spans="1:1" ht="11.25" customHeight="1">
      <c r="A144" s="104"/>
    </row>
    <row r="145" spans="1:1" ht="11.25" customHeight="1">
      <c r="A145" s="104"/>
    </row>
    <row r="146" spans="1:1" ht="11.25" customHeight="1">
      <c r="A146" s="104"/>
    </row>
    <row r="147" spans="1:1" ht="11.25" customHeight="1">
      <c r="A147" s="104"/>
    </row>
    <row r="148" spans="1:1" ht="11.25" customHeight="1">
      <c r="A148" s="104"/>
    </row>
    <row r="149" spans="1:1" ht="11.25" customHeight="1">
      <c r="A149" s="104"/>
    </row>
    <row r="150" spans="1:1" ht="11.25" customHeight="1">
      <c r="A150" s="104"/>
    </row>
    <row r="151" spans="1:1" ht="11.25" customHeight="1">
      <c r="A151" s="104"/>
    </row>
    <row r="152" spans="1:1" ht="11.25" customHeight="1">
      <c r="A152" s="104"/>
    </row>
    <row r="153" spans="1:1" ht="11.25" customHeight="1">
      <c r="A153" s="104"/>
    </row>
    <row r="154" spans="1:1" ht="11.25" customHeight="1">
      <c r="A154" s="104"/>
    </row>
    <row r="155" spans="1:1" ht="11.25" customHeight="1">
      <c r="A155" s="104"/>
    </row>
    <row r="156" spans="1:1" ht="11.25" customHeight="1">
      <c r="A156" s="104"/>
    </row>
    <row r="157" spans="1:1" ht="11.25" customHeight="1">
      <c r="A157" s="104"/>
    </row>
    <row r="158" spans="1:1" ht="11.25" customHeight="1">
      <c r="A158" s="104"/>
    </row>
    <row r="159" spans="1:1" ht="11.25" customHeight="1">
      <c r="A159" s="104"/>
    </row>
    <row r="160" spans="1:1" ht="11.25" customHeight="1">
      <c r="A160" s="104"/>
    </row>
    <row r="161" spans="1:1" ht="11.25" customHeight="1">
      <c r="A161" s="104"/>
    </row>
    <row r="162" spans="1:1" ht="11.25" customHeight="1">
      <c r="A162" s="104"/>
    </row>
    <row r="163" spans="1:1" ht="11.25" customHeight="1">
      <c r="A163" s="104"/>
    </row>
    <row r="164" spans="1:1" ht="11.25" customHeight="1">
      <c r="A164" s="104"/>
    </row>
    <row r="165" spans="1:1" ht="11.25" customHeight="1">
      <c r="A165" s="104"/>
    </row>
    <row r="166" spans="1:1" ht="11.25" customHeight="1">
      <c r="A166" s="104"/>
    </row>
    <row r="167" spans="1:1" ht="11.25" customHeight="1">
      <c r="A167" s="104"/>
    </row>
    <row r="168" spans="1:1" ht="11.25" customHeight="1">
      <c r="A168" s="104"/>
    </row>
    <row r="169" spans="1:1" ht="11.25" customHeight="1">
      <c r="A169" s="104"/>
    </row>
    <row r="170" spans="1:1" ht="11.25" customHeight="1">
      <c r="A170" s="104"/>
    </row>
    <row r="171" spans="1:1" ht="11.25" customHeight="1">
      <c r="A171" s="104"/>
    </row>
    <row r="172" spans="1:1" ht="11.25" customHeight="1">
      <c r="A172" s="104"/>
    </row>
    <row r="173" spans="1:1" ht="11.25" customHeight="1">
      <c r="A173" s="104"/>
    </row>
    <row r="174" spans="1:1" ht="11.25" customHeight="1">
      <c r="A174" s="104"/>
    </row>
    <row r="175" spans="1:1" ht="11.25" customHeight="1">
      <c r="A175" s="104"/>
    </row>
    <row r="176" spans="1:1" ht="11.25" customHeight="1">
      <c r="A176" s="104"/>
    </row>
    <row r="177" spans="1:1" ht="11.25" customHeight="1">
      <c r="A177" s="104"/>
    </row>
    <row r="178" spans="1:1" ht="11.25" customHeight="1">
      <c r="A178" s="104"/>
    </row>
    <row r="179" spans="1:1" ht="11.25" customHeight="1">
      <c r="A179" s="104"/>
    </row>
    <row r="180" spans="1:1" ht="11.25" customHeight="1">
      <c r="A180" s="104"/>
    </row>
    <row r="181" spans="1:1" ht="11.25" customHeight="1">
      <c r="A181" s="104"/>
    </row>
    <row r="182" spans="1:1" ht="11.25" customHeight="1">
      <c r="A182" s="104"/>
    </row>
    <row r="183" spans="1:1" ht="11.25" customHeight="1">
      <c r="A183" s="104"/>
    </row>
    <row r="184" spans="1:1" ht="11.25" customHeight="1">
      <c r="A184" s="104"/>
    </row>
    <row r="185" spans="1:1" ht="11.25" customHeight="1">
      <c r="A185" s="104"/>
    </row>
    <row r="186" spans="1:1" ht="11.25" customHeight="1">
      <c r="A186" s="104"/>
    </row>
    <row r="187" spans="1:1" ht="11.25" customHeight="1">
      <c r="A187" s="104"/>
    </row>
    <row r="188" spans="1:1" ht="11.25" customHeight="1">
      <c r="A188" s="104"/>
    </row>
    <row r="189" spans="1:1" ht="11.25" customHeight="1">
      <c r="A189" s="104"/>
    </row>
    <row r="190" spans="1:1" ht="11.25" customHeight="1">
      <c r="A190" s="104"/>
    </row>
    <row r="191" spans="1:1" ht="11.25" customHeight="1">
      <c r="A191" s="104"/>
    </row>
    <row r="192" spans="1:1" ht="11.25" customHeight="1">
      <c r="A192" s="104"/>
    </row>
    <row r="193" spans="1:1" ht="11.25" customHeight="1">
      <c r="A193" s="104"/>
    </row>
    <row r="194" spans="1:1" ht="11.25" customHeight="1">
      <c r="A194" s="104"/>
    </row>
    <row r="195" spans="1:1" ht="11.25" customHeight="1">
      <c r="A195" s="104"/>
    </row>
    <row r="196" spans="1:1" ht="11.25" customHeight="1">
      <c r="A196" s="104"/>
    </row>
    <row r="197" spans="1:1" ht="11.25" customHeight="1">
      <c r="A197" s="104"/>
    </row>
    <row r="198" spans="1:1" ht="11.25" customHeight="1">
      <c r="A198" s="104"/>
    </row>
    <row r="199" spans="1:1" ht="11.25" customHeight="1">
      <c r="A199" s="104"/>
    </row>
    <row r="200" spans="1:1" ht="11.25" customHeight="1">
      <c r="A200" s="104"/>
    </row>
    <row r="201" spans="1:1" ht="11.25" customHeight="1">
      <c r="A201" s="104"/>
    </row>
    <row r="202" spans="1:1" ht="11.25" customHeight="1">
      <c r="A202" s="104"/>
    </row>
    <row r="203" spans="1:1" ht="11.25" customHeight="1">
      <c r="A203" s="104"/>
    </row>
    <row r="204" spans="1:1" ht="11.25" customHeight="1">
      <c r="A204" s="104"/>
    </row>
    <row r="205" spans="1:1" ht="11.25" customHeight="1">
      <c r="A205" s="104"/>
    </row>
    <row r="206" spans="1:1" ht="11.25" customHeight="1">
      <c r="A206" s="104"/>
    </row>
    <row r="207" spans="1:1" ht="11.25" customHeight="1">
      <c r="A207" s="104"/>
    </row>
    <row r="208" spans="1:1" ht="11.25" customHeight="1">
      <c r="A208" s="104"/>
    </row>
    <row r="209" spans="1:1" ht="11.25" customHeight="1">
      <c r="A209" s="104"/>
    </row>
    <row r="210" spans="1:1" ht="11.25" customHeight="1">
      <c r="A210" s="104"/>
    </row>
    <row r="211" spans="1:1" ht="11.25" customHeight="1">
      <c r="A211" s="104"/>
    </row>
    <row r="212" spans="1:1" ht="11.25" customHeight="1">
      <c r="A212" s="104"/>
    </row>
    <row r="213" spans="1:1" ht="11.25" customHeight="1">
      <c r="A213" s="104"/>
    </row>
    <row r="214" spans="1:1" ht="11.25" customHeight="1">
      <c r="A214" s="104"/>
    </row>
    <row r="215" spans="1:1" ht="11.25" customHeight="1">
      <c r="A215" s="104"/>
    </row>
    <row r="216" spans="1:1" ht="11.25" customHeight="1">
      <c r="A216" s="104"/>
    </row>
    <row r="217" spans="1:1" ht="11.25" customHeight="1">
      <c r="A217" s="104"/>
    </row>
    <row r="218" spans="1:1" ht="11.25" customHeight="1">
      <c r="A218" s="104"/>
    </row>
    <row r="219" spans="1:1" ht="11.25" customHeight="1">
      <c r="A219" s="104"/>
    </row>
    <row r="220" spans="1:1" ht="11.25" customHeight="1">
      <c r="A220" s="104"/>
    </row>
    <row r="221" spans="1:1" ht="11.25" customHeight="1">
      <c r="A221" s="104"/>
    </row>
    <row r="222" spans="1:1" ht="11.25" customHeight="1">
      <c r="A222" s="104"/>
    </row>
    <row r="223" spans="1:1" ht="11.25" customHeight="1">
      <c r="A223" s="104"/>
    </row>
    <row r="224" spans="1:1" ht="11.25" customHeight="1">
      <c r="A224" s="104"/>
    </row>
    <row r="225" spans="1:1" ht="11.25" customHeight="1">
      <c r="A225" s="104"/>
    </row>
    <row r="226" spans="1:1" ht="11.25" customHeight="1">
      <c r="A226" s="104"/>
    </row>
    <row r="227" spans="1:1" ht="11.25" customHeight="1">
      <c r="A227" s="104"/>
    </row>
    <row r="228" spans="1:1" ht="11.25" customHeight="1">
      <c r="A228" s="104"/>
    </row>
    <row r="229" spans="1:1" ht="11.25" customHeight="1">
      <c r="A229" s="104"/>
    </row>
    <row r="230" spans="1:1" ht="11.25" customHeight="1">
      <c r="A230" s="104"/>
    </row>
    <row r="231" spans="1:1" ht="11.25" customHeight="1">
      <c r="A231" s="104"/>
    </row>
    <row r="232" spans="1:1" ht="11.25" customHeight="1">
      <c r="A232" s="104"/>
    </row>
    <row r="233" spans="1:1" ht="11.25" customHeight="1">
      <c r="A233" s="104"/>
    </row>
    <row r="234" spans="1:1" ht="11.25" customHeight="1">
      <c r="A234" s="104"/>
    </row>
    <row r="235" spans="1:1" ht="11.25" customHeight="1">
      <c r="A235" s="104"/>
    </row>
    <row r="236" spans="1:1" ht="11.25" customHeight="1">
      <c r="A236" s="104"/>
    </row>
    <row r="237" spans="1:1" ht="11.25" customHeight="1">
      <c r="A237" s="104"/>
    </row>
    <row r="238" spans="1:1" ht="11.25" customHeight="1">
      <c r="A238" s="104"/>
    </row>
    <row r="239" spans="1:1" ht="11.25" customHeight="1">
      <c r="A239" s="104"/>
    </row>
    <row r="240" spans="1:1" ht="11.25" customHeight="1">
      <c r="A240" s="104"/>
    </row>
    <row r="241" spans="1:1" ht="11.25" customHeight="1">
      <c r="A241" s="104"/>
    </row>
    <row r="242" spans="1:1" ht="11.25" customHeight="1">
      <c r="A242" s="104"/>
    </row>
    <row r="243" spans="1:1" ht="11.25" customHeight="1">
      <c r="A243" s="104"/>
    </row>
    <row r="244" spans="1:1" ht="11.25" customHeight="1">
      <c r="A244" s="104"/>
    </row>
    <row r="245" spans="1:1" ht="11.25" customHeight="1">
      <c r="A245" s="104"/>
    </row>
    <row r="246" spans="1:1" ht="11.25" customHeight="1">
      <c r="A246" s="104"/>
    </row>
    <row r="247" spans="1:1" ht="11.25" customHeight="1">
      <c r="A247" s="104"/>
    </row>
    <row r="248" spans="1:1" ht="11.25" customHeight="1">
      <c r="A248" s="104"/>
    </row>
    <row r="249" spans="1:1" ht="11.25" customHeight="1">
      <c r="A249" s="104"/>
    </row>
    <row r="250" spans="1:1" ht="11.25" customHeight="1">
      <c r="A250" s="104"/>
    </row>
    <row r="251" spans="1:1" ht="11.25" customHeight="1">
      <c r="A251" s="104"/>
    </row>
    <row r="252" spans="1:1" ht="11.25" customHeight="1">
      <c r="A252" s="104"/>
    </row>
    <row r="253" spans="1:1" ht="11.25" customHeight="1">
      <c r="A253" s="104"/>
    </row>
    <row r="254" spans="1:1" ht="11.25" customHeight="1">
      <c r="A254" s="104"/>
    </row>
    <row r="255" spans="1:1" ht="11.25" customHeight="1">
      <c r="A255" s="104"/>
    </row>
    <row r="256" spans="1:1" ht="11.25" customHeight="1">
      <c r="A256" s="104"/>
    </row>
    <row r="257" spans="1:1" ht="11.25" customHeight="1">
      <c r="A257" s="104"/>
    </row>
    <row r="258" spans="1:1" ht="11.25" customHeight="1">
      <c r="A258" s="104"/>
    </row>
    <row r="259" spans="1:1" ht="11.25" customHeight="1">
      <c r="A259" s="104"/>
    </row>
    <row r="260" spans="1:1" ht="11.25" customHeight="1">
      <c r="A260" s="104"/>
    </row>
    <row r="261" spans="1:1" ht="11.25" customHeight="1">
      <c r="A261" s="104"/>
    </row>
    <row r="262" spans="1:1" ht="11.25" customHeight="1">
      <c r="A262" s="104"/>
    </row>
    <row r="263" spans="1:1" ht="11.25" customHeight="1">
      <c r="A263" s="104"/>
    </row>
    <row r="264" spans="1:1" ht="11.25" customHeight="1">
      <c r="A264" s="104"/>
    </row>
    <row r="265" spans="1:1" ht="11.25" customHeight="1">
      <c r="A265" s="104"/>
    </row>
    <row r="266" spans="1:1" ht="11.25" customHeight="1">
      <c r="A266" s="104"/>
    </row>
    <row r="267" spans="1:1" ht="11.25" customHeight="1">
      <c r="A267" s="104"/>
    </row>
    <row r="268" spans="1:1" ht="11.25" customHeight="1">
      <c r="A268" s="104"/>
    </row>
    <row r="269" spans="1:1" ht="11.25" customHeight="1">
      <c r="A269" s="104"/>
    </row>
    <row r="270" spans="1:1" ht="11.25" customHeight="1">
      <c r="A270" s="104"/>
    </row>
    <row r="271" spans="1:1" ht="11.25" customHeight="1">
      <c r="A271" s="104"/>
    </row>
    <row r="272" spans="1:1" ht="11.25" customHeight="1">
      <c r="A272" s="104"/>
    </row>
    <row r="273" spans="1:1" ht="11.25" customHeight="1">
      <c r="A273" s="104"/>
    </row>
    <row r="274" spans="1:1" ht="11.25" customHeight="1">
      <c r="A274" s="104"/>
    </row>
    <row r="275" spans="1:1" ht="11.25" customHeight="1">
      <c r="A275" s="104"/>
    </row>
    <row r="276" spans="1:1" ht="11.25" customHeight="1">
      <c r="A276" s="104"/>
    </row>
    <row r="277" spans="1:1" ht="11.25" customHeight="1">
      <c r="A277" s="104"/>
    </row>
    <row r="278" spans="1:1" ht="11.25" customHeight="1">
      <c r="A278" s="104"/>
    </row>
    <row r="279" spans="1:1" ht="11.25" customHeight="1">
      <c r="A279" s="104"/>
    </row>
    <row r="280" spans="1:1" ht="11.25" customHeight="1">
      <c r="A280" s="104"/>
    </row>
    <row r="281" spans="1:1" ht="11.25" customHeight="1">
      <c r="A281" s="104"/>
    </row>
    <row r="282" spans="1:1" ht="11.25" customHeight="1">
      <c r="A282" s="104"/>
    </row>
    <row r="283" spans="1:1" ht="11.25" customHeight="1">
      <c r="A283" s="104"/>
    </row>
    <row r="284" spans="1:1" ht="11.25" customHeight="1">
      <c r="A284" s="104"/>
    </row>
    <row r="285" spans="1:1" ht="11.25" customHeight="1">
      <c r="A285" s="104"/>
    </row>
    <row r="286" spans="1:1" ht="11.25" customHeight="1">
      <c r="A286" s="104"/>
    </row>
    <row r="287" spans="1:1" ht="11.25" customHeight="1">
      <c r="A287" s="104"/>
    </row>
    <row r="288" spans="1:1" ht="11.25" customHeight="1">
      <c r="A288" s="104"/>
    </row>
    <row r="289" spans="1:1" ht="11.25" customHeight="1">
      <c r="A289" s="104"/>
    </row>
    <row r="290" spans="1:1" ht="11.25" customHeight="1">
      <c r="A290" s="104"/>
    </row>
    <row r="291" spans="1:1" ht="11.25" customHeight="1">
      <c r="A291" s="104"/>
    </row>
    <row r="292" spans="1:1" ht="11.25" customHeight="1">
      <c r="A292" s="104"/>
    </row>
    <row r="293" spans="1:1" ht="11.25" customHeight="1">
      <c r="A293" s="104"/>
    </row>
    <row r="294" spans="1:1" ht="11.25" customHeight="1">
      <c r="A294" s="104"/>
    </row>
    <row r="295" spans="1:1" ht="11.25" customHeight="1">
      <c r="A295" s="104"/>
    </row>
    <row r="296" spans="1:1" ht="11.25" customHeight="1">
      <c r="A296" s="104"/>
    </row>
    <row r="297" spans="1:1" ht="11.25" customHeight="1">
      <c r="A297" s="104"/>
    </row>
    <row r="298" spans="1:1" ht="11.25" customHeight="1">
      <c r="A298" s="104"/>
    </row>
    <row r="299" spans="1:1" ht="11.25" customHeight="1">
      <c r="A299" s="104"/>
    </row>
    <row r="300" spans="1:1" ht="11.25" customHeight="1">
      <c r="A300" s="104"/>
    </row>
    <row r="301" spans="1:1" ht="11.25" customHeight="1">
      <c r="A301" s="104"/>
    </row>
    <row r="302" spans="1:1" ht="11.25" customHeight="1">
      <c r="A302" s="104"/>
    </row>
    <row r="303" spans="1:1" ht="11.25" customHeight="1">
      <c r="A303" s="104"/>
    </row>
    <row r="304" spans="1:1" ht="11.25" customHeight="1"/>
    <row r="305" ht="11.25" customHeight="1"/>
    <row r="306" ht="11.25" customHeight="1"/>
    <row r="307" ht="11.25" customHeight="1"/>
    <row r="308" ht="11.25" customHeight="1"/>
    <row r="309" ht="11.25" customHeight="1"/>
    <row r="310" ht="11.25" customHeight="1"/>
    <row r="311" ht="11.25" customHeight="1"/>
    <row r="312" ht="11.25" customHeight="1"/>
    <row r="313" ht="11.25" customHeight="1"/>
    <row r="314" ht="11.25" customHeight="1"/>
    <row r="315" ht="11.25" customHeight="1"/>
    <row r="316" ht="11.25" customHeight="1"/>
    <row r="317" ht="11.25" customHeight="1"/>
    <row r="318" ht="11.25" customHeight="1"/>
    <row r="319" ht="11.25" customHeight="1"/>
    <row r="320" ht="11.25" customHeight="1"/>
    <row r="321" ht="11.25" customHeight="1"/>
    <row r="322" ht="11.25" customHeight="1"/>
    <row r="323" ht="11.25" customHeight="1"/>
    <row r="324" ht="11.25" customHeight="1"/>
    <row r="325" ht="11.25" customHeight="1"/>
    <row r="326" ht="11.25" customHeight="1"/>
    <row r="327" ht="11.25" customHeight="1"/>
    <row r="328" ht="11.25" customHeight="1"/>
    <row r="329" ht="11.25" customHeight="1"/>
    <row r="330" ht="11.25" customHeight="1"/>
    <row r="331" ht="11.25" customHeight="1"/>
    <row r="332" ht="11.25" customHeight="1"/>
    <row r="333" ht="11.25" customHeight="1"/>
    <row r="334" ht="11.25" customHeight="1"/>
    <row r="335" ht="11.25" customHeight="1"/>
    <row r="336" ht="11.25" customHeight="1"/>
    <row r="337" ht="11.25" customHeight="1"/>
    <row r="338" ht="11.25" customHeight="1"/>
    <row r="339" ht="11.25" customHeight="1"/>
    <row r="340" ht="11.25" customHeight="1"/>
    <row r="341" ht="11.25" customHeight="1"/>
    <row r="342" ht="11.25" customHeight="1"/>
    <row r="343" ht="11.25" customHeight="1"/>
    <row r="344" ht="11.25" customHeight="1"/>
    <row r="345" ht="11.25" customHeight="1"/>
    <row r="346" ht="11.25" customHeight="1"/>
    <row r="347" ht="11.25" customHeight="1"/>
    <row r="348" ht="11.25" customHeight="1"/>
    <row r="349" ht="11.25" customHeight="1"/>
    <row r="350" ht="11.25" customHeight="1"/>
    <row r="351" ht="11.25" customHeight="1"/>
    <row r="352" ht="11.25" customHeight="1"/>
    <row r="353" ht="11.25" customHeight="1"/>
    <row r="354" ht="11.25" customHeight="1"/>
    <row r="355" ht="11.25" customHeight="1"/>
    <row r="356" ht="11.25" customHeight="1"/>
    <row r="357" ht="11.25" customHeight="1"/>
    <row r="358" ht="11.25" customHeight="1"/>
    <row r="359" ht="11.25" customHeight="1"/>
    <row r="360" ht="11.25" customHeight="1"/>
    <row r="361" ht="11.25" customHeight="1"/>
    <row r="362" ht="11.25" customHeight="1"/>
    <row r="363" ht="11.25" customHeight="1"/>
    <row r="364" ht="11.25" customHeight="1"/>
    <row r="365" ht="11.25" customHeight="1"/>
    <row r="366" ht="11.25" customHeight="1"/>
    <row r="367" ht="11.25" customHeight="1"/>
    <row r="368" ht="11.25" customHeight="1"/>
    <row r="369" ht="11.25" customHeight="1"/>
    <row r="370" ht="11.25" customHeight="1"/>
    <row r="371" ht="11.25" customHeight="1"/>
    <row r="372" ht="11.25" customHeight="1"/>
    <row r="373" ht="11.25" customHeight="1"/>
    <row r="374" ht="11.25" customHeight="1"/>
    <row r="375" ht="11.25" customHeight="1"/>
    <row r="376" ht="11.25" customHeight="1"/>
    <row r="377" ht="11.25" customHeight="1"/>
    <row r="378" ht="11.25" customHeight="1"/>
    <row r="379" ht="11.25" customHeight="1"/>
    <row r="380" ht="11.25" customHeight="1"/>
    <row r="381" ht="11.25" customHeight="1"/>
    <row r="382" ht="11.25" customHeight="1"/>
    <row r="383" ht="11.25" customHeight="1"/>
    <row r="384" ht="11.25" customHeight="1"/>
    <row r="385" ht="11.25" customHeight="1"/>
    <row r="386" ht="11.25" customHeight="1"/>
    <row r="387" ht="11.25" customHeight="1"/>
    <row r="388" ht="11.25" customHeight="1"/>
    <row r="389" ht="11.25" customHeight="1"/>
  </sheetData>
  <mergeCells count="43">
    <mergeCell ref="G9:H10"/>
    <mergeCell ref="G11:H11"/>
    <mergeCell ref="A9:B12"/>
    <mergeCell ref="C11:D11"/>
    <mergeCell ref="C9:D10"/>
    <mergeCell ref="E9:F10"/>
    <mergeCell ref="E11:F11"/>
    <mergeCell ref="M9:N10"/>
    <mergeCell ref="M11:N11"/>
    <mergeCell ref="O9:P10"/>
    <mergeCell ref="O11:P11"/>
    <mergeCell ref="I9:J10"/>
    <mergeCell ref="I11:J11"/>
    <mergeCell ref="K9:L10"/>
    <mergeCell ref="K11:L11"/>
    <mergeCell ref="Q9:R10"/>
    <mergeCell ref="Q11:R11"/>
    <mergeCell ref="U9:V10"/>
    <mergeCell ref="U11:V11"/>
    <mergeCell ref="S9:T10"/>
    <mergeCell ref="S11:T11"/>
    <mergeCell ref="Y11:Z11"/>
    <mergeCell ref="AA11:AB11"/>
    <mergeCell ref="W9:X10"/>
    <mergeCell ref="W11:X11"/>
    <mergeCell ref="Y9:Z10"/>
    <mergeCell ref="AA9:AB10"/>
    <mergeCell ref="AC9:AD10"/>
    <mergeCell ref="AE9:AF10"/>
    <mergeCell ref="AK11:AL11"/>
    <mergeCell ref="AG9:AH10"/>
    <mergeCell ref="AI9:AJ10"/>
    <mergeCell ref="AK9:AL10"/>
    <mergeCell ref="AC11:AD11"/>
    <mergeCell ref="AE11:AF11"/>
    <mergeCell ref="AG11:AH11"/>
    <mergeCell ref="AI11:AJ11"/>
    <mergeCell ref="AQ11:AR11"/>
    <mergeCell ref="AO9:AP10"/>
    <mergeCell ref="AQ9:AR10"/>
    <mergeCell ref="AM9:AN10"/>
    <mergeCell ref="AM11:AN11"/>
    <mergeCell ref="AO11:AP11"/>
  </mergeCells>
  <phoneticPr fontId="2"/>
  <dataValidations count="1">
    <dataValidation type="decimal" imeMode="off" allowBlank="1" showInputMessage="1" showErrorMessage="1" error="金額を入力してください。" sqref="C13:AR69" xr:uid="{00000000-0002-0000-0600-000000000000}">
      <formula1>-9999999999</formula1>
      <formula2>9999999999</formula2>
    </dataValidation>
  </dataValidations>
  <pageMargins left="0.78700000000000003" right="0.78700000000000003" top="0.56000000000000005" bottom="0.16" header="0.22" footer="0.06"/>
  <pageSetup paperSize="9" fitToWidth="1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I10"/>
  <sheetViews>
    <sheetView workbookViewId="0">
      <pane xSplit="4" ySplit="10" topLeftCell="E11" activePane="bottomRight" state="frozen"/>
      <selection activeCell="C1" sqref="C1"/>
      <selection pane="topRight" activeCell="E1" sqref="E1"/>
      <selection pane="bottomLeft" activeCell="C11" sqref="C11"/>
      <selection pane="bottomRight" activeCell="C1" sqref="C1"/>
    </sheetView>
  </sheetViews>
  <sheetFormatPr defaultColWidth="9" defaultRowHeight="13.2"/>
  <cols>
    <col min="1" max="1" width="18.77734375" style="105" hidden="1" customWidth="1"/>
    <col min="2" max="2" width="9" style="106" hidden="1" customWidth="1"/>
    <col min="3" max="9" width="8.33203125" style="106" customWidth="1"/>
    <col min="10" max="16384" width="9" style="106"/>
  </cols>
  <sheetData>
    <row r="1" spans="1:9" ht="18" customHeight="1">
      <c r="D1" s="107" t="s">
        <v>212</v>
      </c>
    </row>
    <row r="2" spans="1:9" ht="6.75" customHeight="1"/>
    <row r="3" spans="1:9" ht="6.75" customHeight="1"/>
    <row r="4" spans="1:9">
      <c r="A4" s="105" t="s">
        <v>213</v>
      </c>
      <c r="B4" s="106">
        <v>1</v>
      </c>
      <c r="D4" s="163" t="s">
        <v>536</v>
      </c>
      <c r="E4" s="163"/>
      <c r="F4" s="163" t="s">
        <v>214</v>
      </c>
      <c r="G4" s="163"/>
      <c r="H4" s="163"/>
    </row>
    <row r="5" spans="1:9">
      <c r="A5" s="105" t="s">
        <v>204</v>
      </c>
      <c r="B5" s="106">
        <v>1</v>
      </c>
      <c r="D5" s="163" t="s">
        <v>543</v>
      </c>
      <c r="E5" s="163"/>
      <c r="F5" s="163" t="s">
        <v>215</v>
      </c>
      <c r="G5" s="163"/>
      <c r="H5" s="163"/>
      <c r="I5" s="108"/>
    </row>
    <row r="6" spans="1:9">
      <c r="A6" s="105" t="s">
        <v>205</v>
      </c>
      <c r="B6" s="106">
        <v>1</v>
      </c>
      <c r="D6" s="163" t="s">
        <v>216</v>
      </c>
      <c r="E6" s="163"/>
      <c r="F6" s="163" t="s">
        <v>217</v>
      </c>
      <c r="G6" s="163"/>
      <c r="H6" s="163"/>
      <c r="I6" s="108"/>
    </row>
    <row r="7" spans="1:9">
      <c r="A7" s="105" t="s">
        <v>206</v>
      </c>
      <c r="B7" s="106">
        <v>1</v>
      </c>
      <c r="D7" s="163" t="s">
        <v>218</v>
      </c>
      <c r="E7" s="163"/>
    </row>
    <row r="8" spans="1:9">
      <c r="D8" s="180" t="s">
        <v>207</v>
      </c>
      <c r="E8" s="178" t="s">
        <v>208</v>
      </c>
      <c r="F8" s="178" t="s">
        <v>209</v>
      </c>
      <c r="G8" s="178" t="s">
        <v>210</v>
      </c>
      <c r="H8" s="176" t="s">
        <v>211</v>
      </c>
    </row>
    <row r="9" spans="1:9">
      <c r="D9" s="181"/>
      <c r="E9" s="179"/>
      <c r="F9" s="179"/>
      <c r="G9" s="179"/>
      <c r="H9" s="177"/>
    </row>
    <row r="10" spans="1:9" ht="27" customHeight="1">
      <c r="D10" s="181"/>
      <c r="E10" s="179"/>
      <c r="F10" s="179"/>
      <c r="G10" s="179"/>
      <c r="H10" s="177"/>
    </row>
  </sheetData>
  <mergeCells count="12">
    <mergeCell ref="D4:E4"/>
    <mergeCell ref="D5:E5"/>
    <mergeCell ref="D8:D10"/>
    <mergeCell ref="E8:E10"/>
    <mergeCell ref="D6:E6"/>
    <mergeCell ref="D7:E7"/>
    <mergeCell ref="F4:H4"/>
    <mergeCell ref="F5:H5"/>
    <mergeCell ref="F6:H6"/>
    <mergeCell ref="H8:H10"/>
    <mergeCell ref="F8:F10"/>
    <mergeCell ref="G8:G10"/>
  </mergeCells>
  <phoneticPr fontId="2"/>
  <pageMargins left="0.78700000000000003" right="0.78700000000000003" top="0.98399999999999999" bottom="0.98399999999999999" header="0.51200000000000001" footer="0.51200000000000001"/>
  <pageSetup paperSize="9" orientation="portrait" horizontalDpi="200" verticalDpi="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pageSetUpPr fitToPage="1"/>
  </sheetPr>
  <dimension ref="A1:CY105"/>
  <sheetViews>
    <sheetView showGridLines="0" zoomScale="75" zoomScaleNormal="100" zoomScaleSheetLayoutView="75" workbookViewId="0">
      <pane xSplit="4" ySplit="3" topLeftCell="E4" activePane="bottomRight" state="frozen"/>
      <selection pane="topRight" activeCell="E1" sqref="E1"/>
      <selection pane="bottomLeft" activeCell="A10" sqref="A10"/>
      <selection pane="bottomRight" activeCell="B3" sqref="B3:C3"/>
    </sheetView>
  </sheetViews>
  <sheetFormatPr defaultColWidth="9" defaultRowHeight="17.25" customHeight="1"/>
  <cols>
    <col min="1" max="1" width="1.21875" style="14" customWidth="1"/>
    <col min="2" max="2" width="4.33203125" style="34" customWidth="1"/>
    <col min="3" max="3" width="18.109375" style="34" customWidth="1"/>
    <col min="4" max="4" width="14.21875" style="42" customWidth="1"/>
    <col min="5" max="24" width="13.44140625" style="39" customWidth="1"/>
    <col min="25" max="103" width="13.44140625" style="14" customWidth="1"/>
    <col min="104" max="16384" width="9" style="14"/>
  </cols>
  <sheetData>
    <row r="1" spans="1:103" s="3" customFormat="1" ht="20.25" customHeight="1">
      <c r="B1" s="4" t="s">
        <v>0</v>
      </c>
      <c r="C1" s="5"/>
      <c r="D1" s="6"/>
      <c r="E1" s="6"/>
      <c r="F1" s="6"/>
      <c r="G1" s="6"/>
      <c r="H1" s="6"/>
      <c r="I1" s="6"/>
      <c r="J1" s="6"/>
      <c r="K1" s="7"/>
      <c r="L1" s="7"/>
      <c r="M1" s="7"/>
      <c r="N1" s="7"/>
      <c r="O1" s="7"/>
      <c r="P1" s="7"/>
      <c r="Q1" s="7"/>
      <c r="R1" s="7"/>
      <c r="S1" s="7"/>
      <c r="T1" s="7"/>
      <c r="U1" s="7"/>
      <c r="V1" s="7"/>
      <c r="W1" s="7"/>
      <c r="X1" s="7"/>
    </row>
    <row r="2" spans="1:103" s="3" customFormat="1" ht="19.5" customHeight="1">
      <c r="B2" s="8" t="s">
        <v>1</v>
      </c>
      <c r="C2" s="5"/>
      <c r="D2" s="9"/>
      <c r="E2" s="9"/>
      <c r="F2" s="9"/>
      <c r="G2" s="9"/>
      <c r="H2" s="9"/>
      <c r="I2" s="9"/>
      <c r="J2" s="9"/>
      <c r="K2" s="10"/>
      <c r="L2" s="10"/>
      <c r="M2" s="10"/>
      <c r="N2" s="10"/>
      <c r="O2" s="10"/>
      <c r="P2" s="10"/>
      <c r="Q2" s="10"/>
      <c r="R2" s="10"/>
      <c r="S2" s="10"/>
      <c r="T2" s="10"/>
      <c r="U2" s="10"/>
      <c r="V2" s="10"/>
      <c r="W2" s="10"/>
      <c r="X2" s="10"/>
    </row>
    <row r="3" spans="1:103" s="11" customFormat="1" ht="17.25" customHeight="1">
      <c r="B3" s="214" t="s">
        <v>2</v>
      </c>
      <c r="C3" s="214"/>
      <c r="D3" s="12" t="s">
        <v>3</v>
      </c>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row>
    <row r="4" spans="1:103" ht="16.5" customHeight="1">
      <c r="A4" s="14" t="s">
        <v>4</v>
      </c>
      <c r="B4" s="215" t="s">
        <v>5</v>
      </c>
      <c r="C4" s="216"/>
      <c r="D4" s="141"/>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row>
    <row r="5" spans="1:103" ht="16.5" customHeight="1">
      <c r="A5" s="14" t="s">
        <v>6</v>
      </c>
      <c r="B5" s="215" t="s">
        <v>7</v>
      </c>
      <c r="C5" s="216"/>
      <c r="D5" s="141"/>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c r="BF5" s="142"/>
      <c r="BG5" s="142"/>
      <c r="BH5" s="142"/>
      <c r="BI5" s="142"/>
      <c r="BJ5" s="142"/>
      <c r="BK5" s="142"/>
      <c r="BL5" s="142"/>
      <c r="BM5" s="142"/>
      <c r="BN5" s="142"/>
      <c r="BO5" s="142"/>
      <c r="BP5" s="142"/>
      <c r="BQ5" s="142"/>
      <c r="BR5" s="142"/>
      <c r="BS5" s="142"/>
      <c r="BT5" s="142"/>
      <c r="BU5" s="142"/>
      <c r="BV5" s="142"/>
      <c r="BW5" s="142"/>
      <c r="BX5" s="142"/>
      <c r="BY5" s="142"/>
      <c r="BZ5" s="142"/>
      <c r="CA5" s="142"/>
      <c r="CB5" s="142"/>
      <c r="CC5" s="142"/>
      <c r="CD5" s="142"/>
      <c r="CE5" s="142"/>
      <c r="CF5" s="142"/>
      <c r="CG5" s="142"/>
      <c r="CH5" s="142"/>
      <c r="CI5" s="142"/>
      <c r="CJ5" s="142"/>
      <c r="CK5" s="142"/>
      <c r="CL5" s="142"/>
      <c r="CM5" s="142"/>
      <c r="CN5" s="142"/>
      <c r="CO5" s="142"/>
      <c r="CP5" s="142"/>
      <c r="CQ5" s="142"/>
      <c r="CR5" s="142"/>
      <c r="CS5" s="142"/>
      <c r="CT5" s="142"/>
      <c r="CU5" s="142"/>
      <c r="CV5" s="142"/>
      <c r="CW5" s="142"/>
      <c r="CX5" s="142"/>
      <c r="CY5" s="142"/>
    </row>
    <row r="6" spans="1:103" ht="17.25" customHeight="1">
      <c r="A6" s="14" t="s">
        <v>8</v>
      </c>
      <c r="B6" s="186" t="s">
        <v>9</v>
      </c>
      <c r="C6" s="229"/>
      <c r="D6" s="24"/>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row>
    <row r="7" spans="1:103" ht="17.25" customHeight="1">
      <c r="A7" s="14" t="s">
        <v>10</v>
      </c>
      <c r="B7" s="216" t="s">
        <v>11</v>
      </c>
      <c r="C7" s="201"/>
      <c r="D7" s="24"/>
      <c r="E7" s="143"/>
      <c r="F7" s="143"/>
      <c r="G7" s="143"/>
      <c r="H7" s="143"/>
      <c r="I7" s="143"/>
      <c r="J7" s="143"/>
      <c r="K7" s="143"/>
      <c r="L7" s="143"/>
      <c r="M7" s="143"/>
      <c r="N7" s="143"/>
      <c r="O7" s="143"/>
      <c r="P7" s="143"/>
      <c r="Q7" s="143"/>
      <c r="R7" s="143"/>
      <c r="S7" s="143"/>
      <c r="T7" s="143"/>
      <c r="U7" s="143"/>
      <c r="V7" s="143"/>
      <c r="W7" s="143"/>
      <c r="X7" s="143"/>
      <c r="Y7" s="143"/>
      <c r="Z7" s="143"/>
      <c r="AA7" s="143"/>
      <c r="AB7" s="143"/>
      <c r="AC7" s="143"/>
      <c r="AD7" s="143"/>
      <c r="AE7" s="143"/>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c r="CJ7" s="143"/>
      <c r="CK7" s="143"/>
      <c r="CL7" s="143"/>
      <c r="CM7" s="143"/>
      <c r="CN7" s="143"/>
      <c r="CO7" s="143"/>
      <c r="CP7" s="143"/>
      <c r="CQ7" s="143"/>
      <c r="CR7" s="143"/>
      <c r="CS7" s="143"/>
      <c r="CT7" s="143"/>
      <c r="CU7" s="143"/>
      <c r="CV7" s="143"/>
      <c r="CW7" s="143"/>
      <c r="CX7" s="143"/>
      <c r="CY7" s="143"/>
    </row>
    <row r="8" spans="1:103" s="3" customFormat="1" ht="17.25" customHeight="1">
      <c r="B8" s="217" t="s">
        <v>12</v>
      </c>
      <c r="C8" s="217"/>
      <c r="D8" s="15" t="str">
        <f t="shared" ref="D8:AI8" si="0">IF(ISERROR(D7/D6)=TRUE,"",INT(D7/D6*1000)/1000)</f>
        <v/>
      </c>
      <c r="E8" s="16" t="str">
        <f t="shared" si="0"/>
        <v/>
      </c>
      <c r="F8" s="16" t="str">
        <f t="shared" si="0"/>
        <v/>
      </c>
      <c r="G8" s="16" t="str">
        <f t="shared" si="0"/>
        <v/>
      </c>
      <c r="H8" s="16" t="str">
        <f t="shared" si="0"/>
        <v/>
      </c>
      <c r="I8" s="16" t="str">
        <f t="shared" si="0"/>
        <v/>
      </c>
      <c r="J8" s="16" t="str">
        <f t="shared" si="0"/>
        <v/>
      </c>
      <c r="K8" s="16" t="str">
        <f t="shared" si="0"/>
        <v/>
      </c>
      <c r="L8" s="16" t="str">
        <f t="shared" si="0"/>
        <v/>
      </c>
      <c r="M8" s="16" t="str">
        <f t="shared" si="0"/>
        <v/>
      </c>
      <c r="N8" s="16" t="str">
        <f t="shared" si="0"/>
        <v/>
      </c>
      <c r="O8" s="16" t="str">
        <f t="shared" si="0"/>
        <v/>
      </c>
      <c r="P8" s="16" t="str">
        <f t="shared" si="0"/>
        <v/>
      </c>
      <c r="Q8" s="16" t="str">
        <f t="shared" si="0"/>
        <v/>
      </c>
      <c r="R8" s="16" t="str">
        <f t="shared" si="0"/>
        <v/>
      </c>
      <c r="S8" s="16" t="str">
        <f t="shared" si="0"/>
        <v/>
      </c>
      <c r="T8" s="16" t="str">
        <f t="shared" si="0"/>
        <v/>
      </c>
      <c r="U8" s="16" t="str">
        <f t="shared" si="0"/>
        <v/>
      </c>
      <c r="V8" s="16" t="str">
        <f t="shared" si="0"/>
        <v/>
      </c>
      <c r="W8" s="16" t="str">
        <f t="shared" si="0"/>
        <v/>
      </c>
      <c r="X8" s="16" t="str">
        <f t="shared" si="0"/>
        <v/>
      </c>
      <c r="Y8" s="16" t="str">
        <f t="shared" si="0"/>
        <v/>
      </c>
      <c r="Z8" s="16" t="str">
        <f t="shared" si="0"/>
        <v/>
      </c>
      <c r="AA8" s="16" t="str">
        <f t="shared" si="0"/>
        <v/>
      </c>
      <c r="AB8" s="16" t="str">
        <f t="shared" si="0"/>
        <v/>
      </c>
      <c r="AC8" s="16" t="str">
        <f t="shared" si="0"/>
        <v/>
      </c>
      <c r="AD8" s="16" t="str">
        <f t="shared" si="0"/>
        <v/>
      </c>
      <c r="AE8" s="16" t="str">
        <f t="shared" si="0"/>
        <v/>
      </c>
      <c r="AF8" s="16" t="str">
        <f t="shared" si="0"/>
        <v/>
      </c>
      <c r="AG8" s="16" t="str">
        <f t="shared" si="0"/>
        <v/>
      </c>
      <c r="AH8" s="16" t="str">
        <f t="shared" si="0"/>
        <v/>
      </c>
      <c r="AI8" s="16" t="str">
        <f t="shared" si="0"/>
        <v/>
      </c>
      <c r="AJ8" s="16" t="str">
        <f t="shared" ref="AJ8:BO8" si="1">IF(ISERROR(AJ7/AJ6)=TRUE,"",INT(AJ7/AJ6*1000)/1000)</f>
        <v/>
      </c>
      <c r="AK8" s="16" t="str">
        <f t="shared" si="1"/>
        <v/>
      </c>
      <c r="AL8" s="16" t="str">
        <f t="shared" si="1"/>
        <v/>
      </c>
      <c r="AM8" s="16" t="str">
        <f t="shared" si="1"/>
        <v/>
      </c>
      <c r="AN8" s="16" t="str">
        <f t="shared" si="1"/>
        <v/>
      </c>
      <c r="AO8" s="16" t="str">
        <f t="shared" si="1"/>
        <v/>
      </c>
      <c r="AP8" s="16" t="str">
        <f t="shared" si="1"/>
        <v/>
      </c>
      <c r="AQ8" s="16" t="str">
        <f t="shared" si="1"/>
        <v/>
      </c>
      <c r="AR8" s="16" t="str">
        <f t="shared" si="1"/>
        <v/>
      </c>
      <c r="AS8" s="16" t="str">
        <f t="shared" si="1"/>
        <v/>
      </c>
      <c r="AT8" s="16" t="str">
        <f t="shared" si="1"/>
        <v/>
      </c>
      <c r="AU8" s="16" t="str">
        <f t="shared" si="1"/>
        <v/>
      </c>
      <c r="AV8" s="16" t="str">
        <f t="shared" si="1"/>
        <v/>
      </c>
      <c r="AW8" s="16" t="str">
        <f t="shared" si="1"/>
        <v/>
      </c>
      <c r="AX8" s="16" t="str">
        <f t="shared" si="1"/>
        <v/>
      </c>
      <c r="AY8" s="16" t="str">
        <f t="shared" si="1"/>
        <v/>
      </c>
      <c r="AZ8" s="16" t="str">
        <f t="shared" si="1"/>
        <v/>
      </c>
      <c r="BA8" s="16" t="str">
        <f t="shared" si="1"/>
        <v/>
      </c>
      <c r="BB8" s="16" t="str">
        <f t="shared" si="1"/>
        <v/>
      </c>
      <c r="BC8" s="16" t="str">
        <f t="shared" si="1"/>
        <v/>
      </c>
      <c r="BD8" s="16" t="str">
        <f t="shared" si="1"/>
        <v/>
      </c>
      <c r="BE8" s="16" t="str">
        <f t="shared" si="1"/>
        <v/>
      </c>
      <c r="BF8" s="16" t="str">
        <f t="shared" si="1"/>
        <v/>
      </c>
      <c r="BG8" s="16" t="str">
        <f t="shared" si="1"/>
        <v/>
      </c>
      <c r="BH8" s="16" t="str">
        <f t="shared" si="1"/>
        <v/>
      </c>
      <c r="BI8" s="16" t="str">
        <f t="shared" si="1"/>
        <v/>
      </c>
      <c r="BJ8" s="16" t="str">
        <f t="shared" si="1"/>
        <v/>
      </c>
      <c r="BK8" s="16" t="str">
        <f t="shared" si="1"/>
        <v/>
      </c>
      <c r="BL8" s="16" t="str">
        <f t="shared" si="1"/>
        <v/>
      </c>
      <c r="BM8" s="16" t="str">
        <f t="shared" si="1"/>
        <v/>
      </c>
      <c r="BN8" s="16" t="str">
        <f t="shared" si="1"/>
        <v/>
      </c>
      <c r="BO8" s="16" t="str">
        <f t="shared" si="1"/>
        <v/>
      </c>
      <c r="BP8" s="16" t="str">
        <f t="shared" ref="BP8:CU8" si="2">IF(ISERROR(BP7/BP6)=TRUE,"",INT(BP7/BP6*1000)/1000)</f>
        <v/>
      </c>
      <c r="BQ8" s="16" t="str">
        <f t="shared" si="2"/>
        <v/>
      </c>
      <c r="BR8" s="16" t="str">
        <f t="shared" si="2"/>
        <v/>
      </c>
      <c r="BS8" s="16" t="str">
        <f t="shared" si="2"/>
        <v/>
      </c>
      <c r="BT8" s="16" t="str">
        <f t="shared" si="2"/>
        <v/>
      </c>
      <c r="BU8" s="16" t="str">
        <f t="shared" si="2"/>
        <v/>
      </c>
      <c r="BV8" s="16" t="str">
        <f t="shared" si="2"/>
        <v/>
      </c>
      <c r="BW8" s="16" t="str">
        <f t="shared" si="2"/>
        <v/>
      </c>
      <c r="BX8" s="16" t="str">
        <f t="shared" si="2"/>
        <v/>
      </c>
      <c r="BY8" s="16" t="str">
        <f t="shared" si="2"/>
        <v/>
      </c>
      <c r="BZ8" s="16" t="str">
        <f t="shared" si="2"/>
        <v/>
      </c>
      <c r="CA8" s="16" t="str">
        <f t="shared" si="2"/>
        <v/>
      </c>
      <c r="CB8" s="16" t="str">
        <f t="shared" si="2"/>
        <v/>
      </c>
      <c r="CC8" s="16" t="str">
        <f t="shared" si="2"/>
        <v/>
      </c>
      <c r="CD8" s="16" t="str">
        <f t="shared" si="2"/>
        <v/>
      </c>
      <c r="CE8" s="16" t="str">
        <f t="shared" si="2"/>
        <v/>
      </c>
      <c r="CF8" s="16" t="str">
        <f t="shared" si="2"/>
        <v/>
      </c>
      <c r="CG8" s="16" t="str">
        <f t="shared" si="2"/>
        <v/>
      </c>
      <c r="CH8" s="16" t="str">
        <f t="shared" si="2"/>
        <v/>
      </c>
      <c r="CI8" s="16" t="str">
        <f t="shared" si="2"/>
        <v/>
      </c>
      <c r="CJ8" s="16" t="str">
        <f t="shared" si="2"/>
        <v/>
      </c>
      <c r="CK8" s="16" t="str">
        <f t="shared" si="2"/>
        <v/>
      </c>
      <c r="CL8" s="16" t="str">
        <f t="shared" si="2"/>
        <v/>
      </c>
      <c r="CM8" s="16" t="str">
        <f t="shared" si="2"/>
        <v/>
      </c>
      <c r="CN8" s="16" t="str">
        <f t="shared" si="2"/>
        <v/>
      </c>
      <c r="CO8" s="16" t="str">
        <f t="shared" si="2"/>
        <v/>
      </c>
      <c r="CP8" s="16" t="str">
        <f t="shared" si="2"/>
        <v/>
      </c>
      <c r="CQ8" s="16" t="str">
        <f t="shared" si="2"/>
        <v/>
      </c>
      <c r="CR8" s="16" t="str">
        <f t="shared" si="2"/>
        <v/>
      </c>
      <c r="CS8" s="16" t="str">
        <f t="shared" si="2"/>
        <v/>
      </c>
      <c r="CT8" s="16" t="str">
        <f t="shared" si="2"/>
        <v/>
      </c>
      <c r="CU8" s="16" t="str">
        <f t="shared" si="2"/>
        <v/>
      </c>
      <c r="CV8" s="16" t="str">
        <f>IF(ISERROR(CV7/CV6)=TRUE,"",INT(CV7/CV6*1000)/1000)</f>
        <v/>
      </c>
      <c r="CW8" s="16" t="str">
        <f>IF(ISERROR(CW7/CW6)=TRUE,"",INT(CW7/CW6*1000)/1000)</f>
        <v/>
      </c>
      <c r="CX8" s="16" t="str">
        <f>IF(ISERROR(CX7/CX6)=TRUE,"",INT(CX7/CX6*1000)/1000)</f>
        <v/>
      </c>
      <c r="CY8" s="16" t="str">
        <f>IF(ISERROR(CY7/CY6)=TRUE,"",INT(CY7/CY6*1000)/1000)</f>
        <v/>
      </c>
    </row>
    <row r="9" spans="1:103" ht="33.75" customHeight="1">
      <c r="B9" s="212" t="s">
        <v>13</v>
      </c>
      <c r="C9" s="213"/>
      <c r="D9" s="17">
        <f t="shared" ref="D9:AI9" si="3">IF(D3="","",D4+D5+D6+D7)</f>
        <v>0</v>
      </c>
      <c r="E9" s="17" t="str">
        <f t="shared" si="3"/>
        <v/>
      </c>
      <c r="F9" s="17" t="str">
        <f t="shared" si="3"/>
        <v/>
      </c>
      <c r="G9" s="17" t="str">
        <f t="shared" si="3"/>
        <v/>
      </c>
      <c r="H9" s="17" t="str">
        <f t="shared" si="3"/>
        <v/>
      </c>
      <c r="I9" s="17" t="str">
        <f t="shared" si="3"/>
        <v/>
      </c>
      <c r="J9" s="17" t="str">
        <f t="shared" si="3"/>
        <v/>
      </c>
      <c r="K9" s="17" t="str">
        <f t="shared" si="3"/>
        <v/>
      </c>
      <c r="L9" s="17" t="str">
        <f t="shared" si="3"/>
        <v/>
      </c>
      <c r="M9" s="17" t="str">
        <f t="shared" si="3"/>
        <v/>
      </c>
      <c r="N9" s="17" t="str">
        <f t="shared" si="3"/>
        <v/>
      </c>
      <c r="O9" s="17" t="str">
        <f t="shared" si="3"/>
        <v/>
      </c>
      <c r="P9" s="17" t="str">
        <f t="shared" si="3"/>
        <v/>
      </c>
      <c r="Q9" s="17" t="str">
        <f t="shared" si="3"/>
        <v/>
      </c>
      <c r="R9" s="17" t="str">
        <f t="shared" si="3"/>
        <v/>
      </c>
      <c r="S9" s="17" t="str">
        <f t="shared" si="3"/>
        <v/>
      </c>
      <c r="T9" s="17" t="str">
        <f t="shared" si="3"/>
        <v/>
      </c>
      <c r="U9" s="17" t="str">
        <f t="shared" si="3"/>
        <v/>
      </c>
      <c r="V9" s="17" t="str">
        <f t="shared" si="3"/>
        <v/>
      </c>
      <c r="W9" s="17" t="str">
        <f t="shared" si="3"/>
        <v/>
      </c>
      <c r="X9" s="17" t="str">
        <f t="shared" si="3"/>
        <v/>
      </c>
      <c r="Y9" s="17" t="str">
        <f t="shared" si="3"/>
        <v/>
      </c>
      <c r="Z9" s="17" t="str">
        <f t="shared" si="3"/>
        <v/>
      </c>
      <c r="AA9" s="17" t="str">
        <f t="shared" si="3"/>
        <v/>
      </c>
      <c r="AB9" s="17" t="str">
        <f t="shared" si="3"/>
        <v/>
      </c>
      <c r="AC9" s="17" t="str">
        <f t="shared" si="3"/>
        <v/>
      </c>
      <c r="AD9" s="17" t="str">
        <f t="shared" si="3"/>
        <v/>
      </c>
      <c r="AE9" s="17" t="str">
        <f t="shared" si="3"/>
        <v/>
      </c>
      <c r="AF9" s="17" t="str">
        <f t="shared" si="3"/>
        <v/>
      </c>
      <c r="AG9" s="17" t="str">
        <f t="shared" si="3"/>
        <v/>
      </c>
      <c r="AH9" s="17" t="str">
        <f t="shared" si="3"/>
        <v/>
      </c>
      <c r="AI9" s="17" t="str">
        <f t="shared" si="3"/>
        <v/>
      </c>
      <c r="AJ9" s="17" t="str">
        <f t="shared" ref="AJ9:BO9" si="4">IF(AJ3="","",AJ4+AJ5+AJ6+AJ7)</f>
        <v/>
      </c>
      <c r="AK9" s="17" t="str">
        <f t="shared" si="4"/>
        <v/>
      </c>
      <c r="AL9" s="17" t="str">
        <f t="shared" si="4"/>
        <v/>
      </c>
      <c r="AM9" s="17" t="str">
        <f t="shared" si="4"/>
        <v/>
      </c>
      <c r="AN9" s="17" t="str">
        <f t="shared" si="4"/>
        <v/>
      </c>
      <c r="AO9" s="17" t="str">
        <f t="shared" si="4"/>
        <v/>
      </c>
      <c r="AP9" s="17" t="str">
        <f t="shared" si="4"/>
        <v/>
      </c>
      <c r="AQ9" s="17" t="str">
        <f t="shared" si="4"/>
        <v/>
      </c>
      <c r="AR9" s="17" t="str">
        <f t="shared" si="4"/>
        <v/>
      </c>
      <c r="AS9" s="17" t="str">
        <f t="shared" si="4"/>
        <v/>
      </c>
      <c r="AT9" s="17" t="str">
        <f t="shared" si="4"/>
        <v/>
      </c>
      <c r="AU9" s="17" t="str">
        <f t="shared" si="4"/>
        <v/>
      </c>
      <c r="AV9" s="17" t="str">
        <f t="shared" si="4"/>
        <v/>
      </c>
      <c r="AW9" s="17" t="str">
        <f t="shared" si="4"/>
        <v/>
      </c>
      <c r="AX9" s="17" t="str">
        <f t="shared" si="4"/>
        <v/>
      </c>
      <c r="AY9" s="17" t="str">
        <f t="shared" si="4"/>
        <v/>
      </c>
      <c r="AZ9" s="17" t="str">
        <f t="shared" si="4"/>
        <v/>
      </c>
      <c r="BA9" s="17" t="str">
        <f t="shared" si="4"/>
        <v/>
      </c>
      <c r="BB9" s="17" t="str">
        <f t="shared" si="4"/>
        <v/>
      </c>
      <c r="BC9" s="17" t="str">
        <f t="shared" si="4"/>
        <v/>
      </c>
      <c r="BD9" s="17" t="str">
        <f t="shared" si="4"/>
        <v/>
      </c>
      <c r="BE9" s="17" t="str">
        <f t="shared" si="4"/>
        <v/>
      </c>
      <c r="BF9" s="17" t="str">
        <f t="shared" si="4"/>
        <v/>
      </c>
      <c r="BG9" s="17" t="str">
        <f t="shared" si="4"/>
        <v/>
      </c>
      <c r="BH9" s="17" t="str">
        <f t="shared" si="4"/>
        <v/>
      </c>
      <c r="BI9" s="17" t="str">
        <f t="shared" si="4"/>
        <v/>
      </c>
      <c r="BJ9" s="17" t="str">
        <f t="shared" si="4"/>
        <v/>
      </c>
      <c r="BK9" s="17" t="str">
        <f t="shared" si="4"/>
        <v/>
      </c>
      <c r="BL9" s="17" t="str">
        <f t="shared" si="4"/>
        <v/>
      </c>
      <c r="BM9" s="17" t="str">
        <f t="shared" si="4"/>
        <v/>
      </c>
      <c r="BN9" s="17" t="str">
        <f t="shared" si="4"/>
        <v/>
      </c>
      <c r="BO9" s="17" t="str">
        <f t="shared" si="4"/>
        <v/>
      </c>
      <c r="BP9" s="17" t="str">
        <f t="shared" ref="BP9:CY9" si="5">IF(BP3="","",BP4+BP5+BP6+BP7)</f>
        <v/>
      </c>
      <c r="BQ9" s="17" t="str">
        <f t="shared" si="5"/>
        <v/>
      </c>
      <c r="BR9" s="17" t="str">
        <f t="shared" si="5"/>
        <v/>
      </c>
      <c r="BS9" s="17" t="str">
        <f t="shared" si="5"/>
        <v/>
      </c>
      <c r="BT9" s="17" t="str">
        <f t="shared" si="5"/>
        <v/>
      </c>
      <c r="BU9" s="17" t="str">
        <f t="shared" si="5"/>
        <v/>
      </c>
      <c r="BV9" s="17" t="str">
        <f t="shared" si="5"/>
        <v/>
      </c>
      <c r="BW9" s="17" t="str">
        <f t="shared" si="5"/>
        <v/>
      </c>
      <c r="BX9" s="17" t="str">
        <f t="shared" si="5"/>
        <v/>
      </c>
      <c r="BY9" s="17" t="str">
        <f t="shared" si="5"/>
        <v/>
      </c>
      <c r="BZ9" s="17" t="str">
        <f t="shared" si="5"/>
        <v/>
      </c>
      <c r="CA9" s="17" t="str">
        <f t="shared" si="5"/>
        <v/>
      </c>
      <c r="CB9" s="17" t="str">
        <f t="shared" si="5"/>
        <v/>
      </c>
      <c r="CC9" s="17" t="str">
        <f t="shared" si="5"/>
        <v/>
      </c>
      <c r="CD9" s="17" t="str">
        <f t="shared" si="5"/>
        <v/>
      </c>
      <c r="CE9" s="17" t="str">
        <f t="shared" si="5"/>
        <v/>
      </c>
      <c r="CF9" s="17" t="str">
        <f t="shared" si="5"/>
        <v/>
      </c>
      <c r="CG9" s="17" t="str">
        <f t="shared" si="5"/>
        <v/>
      </c>
      <c r="CH9" s="17" t="str">
        <f t="shared" si="5"/>
        <v/>
      </c>
      <c r="CI9" s="17" t="str">
        <f t="shared" si="5"/>
        <v/>
      </c>
      <c r="CJ9" s="17" t="str">
        <f t="shared" si="5"/>
        <v/>
      </c>
      <c r="CK9" s="17" t="str">
        <f t="shared" si="5"/>
        <v/>
      </c>
      <c r="CL9" s="17" t="str">
        <f t="shared" si="5"/>
        <v/>
      </c>
      <c r="CM9" s="17" t="str">
        <f t="shared" si="5"/>
        <v/>
      </c>
      <c r="CN9" s="17" t="str">
        <f t="shared" si="5"/>
        <v/>
      </c>
      <c r="CO9" s="17" t="str">
        <f t="shared" si="5"/>
        <v/>
      </c>
      <c r="CP9" s="17" t="str">
        <f t="shared" si="5"/>
        <v/>
      </c>
      <c r="CQ9" s="17" t="str">
        <f t="shared" si="5"/>
        <v/>
      </c>
      <c r="CR9" s="17" t="str">
        <f t="shared" si="5"/>
        <v/>
      </c>
      <c r="CS9" s="17" t="str">
        <f t="shared" si="5"/>
        <v/>
      </c>
      <c r="CT9" s="17" t="str">
        <f t="shared" si="5"/>
        <v/>
      </c>
      <c r="CU9" s="17" t="str">
        <f t="shared" si="5"/>
        <v/>
      </c>
      <c r="CV9" s="17" t="str">
        <f t="shared" si="5"/>
        <v/>
      </c>
      <c r="CW9" s="17" t="str">
        <f t="shared" si="5"/>
        <v/>
      </c>
      <c r="CX9" s="17" t="str">
        <f t="shared" si="5"/>
        <v/>
      </c>
      <c r="CY9" s="17" t="str">
        <f t="shared" si="5"/>
        <v/>
      </c>
    </row>
    <row r="10" spans="1:103" s="20" customFormat="1" ht="17.25" customHeight="1">
      <c r="A10" s="18"/>
      <c r="B10" s="226" t="s">
        <v>14</v>
      </c>
      <c r="C10" s="227"/>
      <c r="D10" s="228"/>
      <c r="E10" s="19" t="str">
        <f t="shared" ref="E10:AJ10" si="6">IF(ISERROR(RANK(E9,$E9:$CY9,1)),"",RANK(E9,$E9:$CY9,1))</f>
        <v/>
      </c>
      <c r="F10" s="19" t="str">
        <f t="shared" si="6"/>
        <v/>
      </c>
      <c r="G10" s="19" t="str">
        <f t="shared" si="6"/>
        <v/>
      </c>
      <c r="H10" s="19" t="str">
        <f t="shared" si="6"/>
        <v/>
      </c>
      <c r="I10" s="19" t="str">
        <f t="shared" si="6"/>
        <v/>
      </c>
      <c r="J10" s="19" t="str">
        <f t="shared" si="6"/>
        <v/>
      </c>
      <c r="K10" s="19" t="str">
        <f t="shared" si="6"/>
        <v/>
      </c>
      <c r="L10" s="19" t="str">
        <f t="shared" si="6"/>
        <v/>
      </c>
      <c r="M10" s="19" t="str">
        <f t="shared" si="6"/>
        <v/>
      </c>
      <c r="N10" s="19" t="str">
        <f t="shared" si="6"/>
        <v/>
      </c>
      <c r="O10" s="19" t="str">
        <f t="shared" si="6"/>
        <v/>
      </c>
      <c r="P10" s="19" t="str">
        <f t="shared" si="6"/>
        <v/>
      </c>
      <c r="Q10" s="19" t="str">
        <f t="shared" si="6"/>
        <v/>
      </c>
      <c r="R10" s="19" t="str">
        <f t="shared" si="6"/>
        <v/>
      </c>
      <c r="S10" s="19" t="str">
        <f t="shared" si="6"/>
        <v/>
      </c>
      <c r="T10" s="19" t="str">
        <f t="shared" si="6"/>
        <v/>
      </c>
      <c r="U10" s="19" t="str">
        <f t="shared" si="6"/>
        <v/>
      </c>
      <c r="V10" s="19" t="str">
        <f t="shared" si="6"/>
        <v/>
      </c>
      <c r="W10" s="19" t="str">
        <f t="shared" si="6"/>
        <v/>
      </c>
      <c r="X10" s="19" t="str">
        <f t="shared" si="6"/>
        <v/>
      </c>
      <c r="Y10" s="19" t="str">
        <f t="shared" si="6"/>
        <v/>
      </c>
      <c r="Z10" s="19" t="str">
        <f t="shared" si="6"/>
        <v/>
      </c>
      <c r="AA10" s="19" t="str">
        <f t="shared" si="6"/>
        <v/>
      </c>
      <c r="AB10" s="19" t="str">
        <f t="shared" si="6"/>
        <v/>
      </c>
      <c r="AC10" s="19" t="str">
        <f t="shared" si="6"/>
        <v/>
      </c>
      <c r="AD10" s="19" t="str">
        <f t="shared" si="6"/>
        <v/>
      </c>
      <c r="AE10" s="19" t="str">
        <f t="shared" si="6"/>
        <v/>
      </c>
      <c r="AF10" s="19" t="str">
        <f t="shared" si="6"/>
        <v/>
      </c>
      <c r="AG10" s="19" t="str">
        <f t="shared" si="6"/>
        <v/>
      </c>
      <c r="AH10" s="19" t="str">
        <f t="shared" si="6"/>
        <v/>
      </c>
      <c r="AI10" s="19" t="str">
        <f t="shared" si="6"/>
        <v/>
      </c>
      <c r="AJ10" s="19" t="str">
        <f t="shared" si="6"/>
        <v/>
      </c>
      <c r="AK10" s="19" t="str">
        <f t="shared" ref="AK10:BP10" si="7">IF(ISERROR(RANK(AK9,$E9:$CY9,1)),"",RANK(AK9,$E9:$CY9,1))</f>
        <v/>
      </c>
      <c r="AL10" s="19" t="str">
        <f t="shared" si="7"/>
        <v/>
      </c>
      <c r="AM10" s="19" t="str">
        <f t="shared" si="7"/>
        <v/>
      </c>
      <c r="AN10" s="19" t="str">
        <f t="shared" si="7"/>
        <v/>
      </c>
      <c r="AO10" s="19" t="str">
        <f t="shared" si="7"/>
        <v/>
      </c>
      <c r="AP10" s="19" t="str">
        <f t="shared" si="7"/>
        <v/>
      </c>
      <c r="AQ10" s="19" t="str">
        <f t="shared" si="7"/>
        <v/>
      </c>
      <c r="AR10" s="19" t="str">
        <f t="shared" si="7"/>
        <v/>
      </c>
      <c r="AS10" s="19" t="str">
        <f t="shared" si="7"/>
        <v/>
      </c>
      <c r="AT10" s="19" t="str">
        <f t="shared" si="7"/>
        <v/>
      </c>
      <c r="AU10" s="19" t="str">
        <f t="shared" si="7"/>
        <v/>
      </c>
      <c r="AV10" s="19" t="str">
        <f t="shared" si="7"/>
        <v/>
      </c>
      <c r="AW10" s="19" t="str">
        <f t="shared" si="7"/>
        <v/>
      </c>
      <c r="AX10" s="19" t="str">
        <f t="shared" si="7"/>
        <v/>
      </c>
      <c r="AY10" s="19" t="str">
        <f t="shared" si="7"/>
        <v/>
      </c>
      <c r="AZ10" s="19" t="str">
        <f t="shared" si="7"/>
        <v/>
      </c>
      <c r="BA10" s="19" t="str">
        <f t="shared" si="7"/>
        <v/>
      </c>
      <c r="BB10" s="19" t="str">
        <f t="shared" si="7"/>
        <v/>
      </c>
      <c r="BC10" s="19" t="str">
        <f t="shared" si="7"/>
        <v/>
      </c>
      <c r="BD10" s="19" t="str">
        <f t="shared" si="7"/>
        <v/>
      </c>
      <c r="BE10" s="19" t="str">
        <f t="shared" si="7"/>
        <v/>
      </c>
      <c r="BF10" s="19" t="str">
        <f t="shared" si="7"/>
        <v/>
      </c>
      <c r="BG10" s="19" t="str">
        <f t="shared" si="7"/>
        <v/>
      </c>
      <c r="BH10" s="19" t="str">
        <f t="shared" si="7"/>
        <v/>
      </c>
      <c r="BI10" s="19" t="str">
        <f t="shared" si="7"/>
        <v/>
      </c>
      <c r="BJ10" s="19" t="str">
        <f t="shared" si="7"/>
        <v/>
      </c>
      <c r="BK10" s="19" t="str">
        <f t="shared" si="7"/>
        <v/>
      </c>
      <c r="BL10" s="19" t="str">
        <f t="shared" si="7"/>
        <v/>
      </c>
      <c r="BM10" s="19" t="str">
        <f t="shared" si="7"/>
        <v/>
      </c>
      <c r="BN10" s="19" t="str">
        <f t="shared" si="7"/>
        <v/>
      </c>
      <c r="BO10" s="19" t="str">
        <f t="shared" si="7"/>
        <v/>
      </c>
      <c r="BP10" s="19" t="str">
        <f t="shared" si="7"/>
        <v/>
      </c>
      <c r="BQ10" s="19" t="str">
        <f t="shared" ref="BQ10:CV10" si="8">IF(ISERROR(RANK(BQ9,$E9:$CY9,1)),"",RANK(BQ9,$E9:$CY9,1))</f>
        <v/>
      </c>
      <c r="BR10" s="19" t="str">
        <f t="shared" si="8"/>
        <v/>
      </c>
      <c r="BS10" s="19" t="str">
        <f t="shared" si="8"/>
        <v/>
      </c>
      <c r="BT10" s="19" t="str">
        <f t="shared" si="8"/>
        <v/>
      </c>
      <c r="BU10" s="19" t="str">
        <f t="shared" si="8"/>
        <v/>
      </c>
      <c r="BV10" s="19" t="str">
        <f t="shared" si="8"/>
        <v/>
      </c>
      <c r="BW10" s="19" t="str">
        <f t="shared" si="8"/>
        <v/>
      </c>
      <c r="BX10" s="19" t="str">
        <f t="shared" si="8"/>
        <v/>
      </c>
      <c r="BY10" s="19" t="str">
        <f t="shared" si="8"/>
        <v/>
      </c>
      <c r="BZ10" s="19" t="str">
        <f t="shared" si="8"/>
        <v/>
      </c>
      <c r="CA10" s="19" t="str">
        <f t="shared" si="8"/>
        <v/>
      </c>
      <c r="CB10" s="19" t="str">
        <f t="shared" si="8"/>
        <v/>
      </c>
      <c r="CC10" s="19" t="str">
        <f t="shared" si="8"/>
        <v/>
      </c>
      <c r="CD10" s="19" t="str">
        <f t="shared" si="8"/>
        <v/>
      </c>
      <c r="CE10" s="19" t="str">
        <f t="shared" si="8"/>
        <v/>
      </c>
      <c r="CF10" s="19" t="str">
        <f t="shared" si="8"/>
        <v/>
      </c>
      <c r="CG10" s="19" t="str">
        <f t="shared" si="8"/>
        <v/>
      </c>
      <c r="CH10" s="19" t="str">
        <f t="shared" si="8"/>
        <v/>
      </c>
      <c r="CI10" s="19" t="str">
        <f t="shared" si="8"/>
        <v/>
      </c>
      <c r="CJ10" s="19" t="str">
        <f t="shared" si="8"/>
        <v/>
      </c>
      <c r="CK10" s="19" t="str">
        <f t="shared" si="8"/>
        <v/>
      </c>
      <c r="CL10" s="19" t="str">
        <f t="shared" si="8"/>
        <v/>
      </c>
      <c r="CM10" s="19" t="str">
        <f t="shared" si="8"/>
        <v/>
      </c>
      <c r="CN10" s="19" t="str">
        <f t="shared" si="8"/>
        <v/>
      </c>
      <c r="CO10" s="19" t="str">
        <f t="shared" si="8"/>
        <v/>
      </c>
      <c r="CP10" s="19" t="str">
        <f t="shared" si="8"/>
        <v/>
      </c>
      <c r="CQ10" s="19" t="str">
        <f t="shared" si="8"/>
        <v/>
      </c>
      <c r="CR10" s="19" t="str">
        <f t="shared" si="8"/>
        <v/>
      </c>
      <c r="CS10" s="19" t="str">
        <f t="shared" si="8"/>
        <v/>
      </c>
      <c r="CT10" s="19" t="str">
        <f t="shared" si="8"/>
        <v/>
      </c>
      <c r="CU10" s="19" t="str">
        <f t="shared" si="8"/>
        <v/>
      </c>
      <c r="CV10" s="19" t="str">
        <f t="shared" si="8"/>
        <v/>
      </c>
      <c r="CW10" s="19" t="str">
        <f>IF(ISERROR(RANK(CW9,$E9:$CY9,1)),"",RANK(CW9,$E9:$CY9,1))</f>
        <v/>
      </c>
      <c r="CX10" s="19" t="str">
        <f>IF(ISERROR(RANK(CX9,$E9:$CY9,1)),"",RANK(CX9,$E9:$CY9,1))</f>
        <v/>
      </c>
      <c r="CY10" s="19" t="str">
        <f>IF(ISERROR(RANK(CY9,$E9:$CY9,1)),"",RANK(CY9,$E9:$CY9,1))</f>
        <v/>
      </c>
    </row>
    <row r="11" spans="1:103" s="20" customFormat="1" ht="17.25" customHeight="1">
      <c r="A11" s="18" t="s">
        <v>15</v>
      </c>
      <c r="B11" s="223" t="s">
        <v>16</v>
      </c>
      <c r="C11" s="224"/>
      <c r="D11" s="225"/>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row>
    <row r="12" spans="1:103" s="20" customFormat="1" ht="17.25" customHeight="1">
      <c r="A12" s="18" t="s">
        <v>17</v>
      </c>
      <c r="B12" s="201" t="s">
        <v>18</v>
      </c>
      <c r="C12" s="201"/>
      <c r="D12" s="22"/>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row>
    <row r="13" spans="1:103" s="20" customFormat="1" ht="17.25" customHeight="1">
      <c r="A13" s="18" t="s">
        <v>19</v>
      </c>
      <c r="B13" s="201" t="s">
        <v>20</v>
      </c>
      <c r="C13" s="201"/>
      <c r="D13" s="24"/>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row>
    <row r="14" spans="1:103" s="20" customFormat="1" ht="17.25" customHeight="1">
      <c r="A14" s="18" t="s">
        <v>21</v>
      </c>
      <c r="B14" s="201" t="s">
        <v>22</v>
      </c>
      <c r="C14" s="201"/>
      <c r="D14" s="24"/>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row>
    <row r="15" spans="1:103" s="20" customFormat="1" ht="17.25" customHeight="1">
      <c r="A15" s="18" t="s">
        <v>23</v>
      </c>
      <c r="B15" s="201" t="s">
        <v>24</v>
      </c>
      <c r="C15" s="201"/>
      <c r="D15" s="24"/>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row>
    <row r="16" spans="1:103" s="20" customFormat="1" ht="17.25" customHeight="1">
      <c r="A16" s="18" t="s">
        <v>574</v>
      </c>
      <c r="B16" s="201" t="s">
        <v>573</v>
      </c>
      <c r="C16" s="201"/>
      <c r="D16" s="24"/>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row>
    <row r="17" spans="1:103" s="20" customFormat="1" ht="33.75" customHeight="1">
      <c r="A17" s="18"/>
      <c r="B17" s="212" t="s">
        <v>25</v>
      </c>
      <c r="C17" s="213"/>
      <c r="D17" s="17">
        <f t="shared" ref="D17:AI17" si="9">IF(D3="","",D12+D13+D14+D15+D16)</f>
        <v>0</v>
      </c>
      <c r="E17" s="17" t="str">
        <f t="shared" si="9"/>
        <v/>
      </c>
      <c r="F17" s="17" t="str">
        <f t="shared" si="9"/>
        <v/>
      </c>
      <c r="G17" s="17" t="str">
        <f t="shared" si="9"/>
        <v/>
      </c>
      <c r="H17" s="17" t="str">
        <f t="shared" si="9"/>
        <v/>
      </c>
      <c r="I17" s="17" t="str">
        <f t="shared" si="9"/>
        <v/>
      </c>
      <c r="J17" s="17" t="str">
        <f t="shared" si="9"/>
        <v/>
      </c>
      <c r="K17" s="17" t="str">
        <f t="shared" si="9"/>
        <v/>
      </c>
      <c r="L17" s="17" t="str">
        <f t="shared" si="9"/>
        <v/>
      </c>
      <c r="M17" s="17" t="str">
        <f t="shared" si="9"/>
        <v/>
      </c>
      <c r="N17" s="17" t="str">
        <f t="shared" si="9"/>
        <v/>
      </c>
      <c r="O17" s="17" t="str">
        <f t="shared" si="9"/>
        <v/>
      </c>
      <c r="P17" s="17" t="str">
        <f t="shared" si="9"/>
        <v/>
      </c>
      <c r="Q17" s="17" t="str">
        <f t="shared" si="9"/>
        <v/>
      </c>
      <c r="R17" s="17" t="str">
        <f t="shared" si="9"/>
        <v/>
      </c>
      <c r="S17" s="17" t="str">
        <f t="shared" si="9"/>
        <v/>
      </c>
      <c r="T17" s="17" t="str">
        <f t="shared" si="9"/>
        <v/>
      </c>
      <c r="U17" s="17" t="str">
        <f t="shared" si="9"/>
        <v/>
      </c>
      <c r="V17" s="17" t="str">
        <f t="shared" si="9"/>
        <v/>
      </c>
      <c r="W17" s="17" t="str">
        <f t="shared" si="9"/>
        <v/>
      </c>
      <c r="X17" s="17" t="str">
        <f t="shared" si="9"/>
        <v/>
      </c>
      <c r="Y17" s="17" t="str">
        <f t="shared" si="9"/>
        <v/>
      </c>
      <c r="Z17" s="17" t="str">
        <f t="shared" si="9"/>
        <v/>
      </c>
      <c r="AA17" s="17" t="str">
        <f t="shared" si="9"/>
        <v/>
      </c>
      <c r="AB17" s="17" t="str">
        <f t="shared" si="9"/>
        <v/>
      </c>
      <c r="AC17" s="17" t="str">
        <f t="shared" si="9"/>
        <v/>
      </c>
      <c r="AD17" s="17" t="str">
        <f t="shared" si="9"/>
        <v/>
      </c>
      <c r="AE17" s="17" t="str">
        <f t="shared" si="9"/>
        <v/>
      </c>
      <c r="AF17" s="17" t="str">
        <f t="shared" si="9"/>
        <v/>
      </c>
      <c r="AG17" s="17" t="str">
        <f t="shared" si="9"/>
        <v/>
      </c>
      <c r="AH17" s="17" t="str">
        <f t="shared" si="9"/>
        <v/>
      </c>
      <c r="AI17" s="17" t="str">
        <f t="shared" si="9"/>
        <v/>
      </c>
      <c r="AJ17" s="17" t="str">
        <f t="shared" ref="AJ17:BO17" si="10">IF(AJ3="","",AJ12+AJ13+AJ14+AJ15+AJ16)</f>
        <v/>
      </c>
      <c r="AK17" s="17" t="str">
        <f t="shared" si="10"/>
        <v/>
      </c>
      <c r="AL17" s="17" t="str">
        <f t="shared" si="10"/>
        <v/>
      </c>
      <c r="AM17" s="17" t="str">
        <f t="shared" si="10"/>
        <v/>
      </c>
      <c r="AN17" s="17" t="str">
        <f t="shared" si="10"/>
        <v/>
      </c>
      <c r="AO17" s="17" t="str">
        <f t="shared" si="10"/>
        <v/>
      </c>
      <c r="AP17" s="17" t="str">
        <f t="shared" si="10"/>
        <v/>
      </c>
      <c r="AQ17" s="17" t="str">
        <f t="shared" si="10"/>
        <v/>
      </c>
      <c r="AR17" s="17" t="str">
        <f t="shared" si="10"/>
        <v/>
      </c>
      <c r="AS17" s="17" t="str">
        <f t="shared" si="10"/>
        <v/>
      </c>
      <c r="AT17" s="17" t="str">
        <f t="shared" si="10"/>
        <v/>
      </c>
      <c r="AU17" s="17" t="str">
        <f t="shared" si="10"/>
        <v/>
      </c>
      <c r="AV17" s="17" t="str">
        <f t="shared" si="10"/>
        <v/>
      </c>
      <c r="AW17" s="17" t="str">
        <f t="shared" si="10"/>
        <v/>
      </c>
      <c r="AX17" s="17" t="str">
        <f t="shared" si="10"/>
        <v/>
      </c>
      <c r="AY17" s="17" t="str">
        <f t="shared" si="10"/>
        <v/>
      </c>
      <c r="AZ17" s="17" t="str">
        <f t="shared" si="10"/>
        <v/>
      </c>
      <c r="BA17" s="17" t="str">
        <f t="shared" si="10"/>
        <v/>
      </c>
      <c r="BB17" s="17" t="str">
        <f t="shared" si="10"/>
        <v/>
      </c>
      <c r="BC17" s="17" t="str">
        <f t="shared" si="10"/>
        <v/>
      </c>
      <c r="BD17" s="17" t="str">
        <f t="shared" si="10"/>
        <v/>
      </c>
      <c r="BE17" s="17" t="str">
        <f t="shared" si="10"/>
        <v/>
      </c>
      <c r="BF17" s="17" t="str">
        <f t="shared" si="10"/>
        <v/>
      </c>
      <c r="BG17" s="17" t="str">
        <f t="shared" si="10"/>
        <v/>
      </c>
      <c r="BH17" s="17" t="str">
        <f t="shared" si="10"/>
        <v/>
      </c>
      <c r="BI17" s="17" t="str">
        <f t="shared" si="10"/>
        <v/>
      </c>
      <c r="BJ17" s="17" t="str">
        <f t="shared" si="10"/>
        <v/>
      </c>
      <c r="BK17" s="17" t="str">
        <f t="shared" si="10"/>
        <v/>
      </c>
      <c r="BL17" s="17" t="str">
        <f t="shared" si="10"/>
        <v/>
      </c>
      <c r="BM17" s="17" t="str">
        <f t="shared" si="10"/>
        <v/>
      </c>
      <c r="BN17" s="17" t="str">
        <f t="shared" si="10"/>
        <v/>
      </c>
      <c r="BO17" s="17" t="str">
        <f t="shared" si="10"/>
        <v/>
      </c>
      <c r="BP17" s="17" t="str">
        <f t="shared" ref="BP17:CU17" si="11">IF(BP3="","",BP12+BP13+BP14+BP15+BP16)</f>
        <v/>
      </c>
      <c r="BQ17" s="17" t="str">
        <f t="shared" si="11"/>
        <v/>
      </c>
      <c r="BR17" s="17" t="str">
        <f t="shared" si="11"/>
        <v/>
      </c>
      <c r="BS17" s="17" t="str">
        <f t="shared" si="11"/>
        <v/>
      </c>
      <c r="BT17" s="17" t="str">
        <f t="shared" si="11"/>
        <v/>
      </c>
      <c r="BU17" s="17" t="str">
        <f t="shared" si="11"/>
        <v/>
      </c>
      <c r="BV17" s="17" t="str">
        <f t="shared" si="11"/>
        <v/>
      </c>
      <c r="BW17" s="17" t="str">
        <f t="shared" si="11"/>
        <v/>
      </c>
      <c r="BX17" s="17" t="str">
        <f t="shared" si="11"/>
        <v/>
      </c>
      <c r="BY17" s="17" t="str">
        <f t="shared" si="11"/>
        <v/>
      </c>
      <c r="BZ17" s="17" t="str">
        <f t="shared" si="11"/>
        <v/>
      </c>
      <c r="CA17" s="17" t="str">
        <f t="shared" si="11"/>
        <v/>
      </c>
      <c r="CB17" s="17" t="str">
        <f t="shared" si="11"/>
        <v/>
      </c>
      <c r="CC17" s="17" t="str">
        <f t="shared" si="11"/>
        <v/>
      </c>
      <c r="CD17" s="17" t="str">
        <f t="shared" si="11"/>
        <v/>
      </c>
      <c r="CE17" s="17" t="str">
        <f t="shared" si="11"/>
        <v/>
      </c>
      <c r="CF17" s="17" t="str">
        <f t="shared" si="11"/>
        <v/>
      </c>
      <c r="CG17" s="17" t="str">
        <f t="shared" si="11"/>
        <v/>
      </c>
      <c r="CH17" s="17" t="str">
        <f t="shared" si="11"/>
        <v/>
      </c>
      <c r="CI17" s="17" t="str">
        <f t="shared" si="11"/>
        <v/>
      </c>
      <c r="CJ17" s="17" t="str">
        <f t="shared" si="11"/>
        <v/>
      </c>
      <c r="CK17" s="17" t="str">
        <f t="shared" si="11"/>
        <v/>
      </c>
      <c r="CL17" s="17" t="str">
        <f t="shared" si="11"/>
        <v/>
      </c>
      <c r="CM17" s="17" t="str">
        <f t="shared" si="11"/>
        <v/>
      </c>
      <c r="CN17" s="17" t="str">
        <f t="shared" si="11"/>
        <v/>
      </c>
      <c r="CO17" s="17" t="str">
        <f t="shared" si="11"/>
        <v/>
      </c>
      <c r="CP17" s="17" t="str">
        <f t="shared" si="11"/>
        <v/>
      </c>
      <c r="CQ17" s="17" t="str">
        <f t="shared" si="11"/>
        <v/>
      </c>
      <c r="CR17" s="17" t="str">
        <f t="shared" si="11"/>
        <v/>
      </c>
      <c r="CS17" s="17" t="str">
        <f t="shared" si="11"/>
        <v/>
      </c>
      <c r="CT17" s="17" t="str">
        <f t="shared" si="11"/>
        <v/>
      </c>
      <c r="CU17" s="17" t="str">
        <f t="shared" si="11"/>
        <v/>
      </c>
      <c r="CV17" s="17" t="str">
        <f>IF(CV3="","",CV12+CV13+CV14+CV15+CV16)</f>
        <v/>
      </c>
      <c r="CW17" s="17" t="str">
        <f>IF(CW3="","",CW12+CW13+CW14+CW15+CW16)</f>
        <v/>
      </c>
      <c r="CX17" s="17" t="str">
        <f>IF(CX3="","",CX12+CX13+CX14+CX15+CX16)</f>
        <v/>
      </c>
      <c r="CY17" s="17" t="str">
        <f>IF(CY3="","",CY12+CY13+CY14+CY15+CY16)</f>
        <v/>
      </c>
    </row>
    <row r="18" spans="1:103" ht="17.25" customHeight="1">
      <c r="B18" s="201" t="s">
        <v>26</v>
      </c>
      <c r="C18" s="201"/>
      <c r="D18" s="24">
        <f t="shared" ref="D18:AI18" si="12">IF(D3="","",D9+D17)</f>
        <v>0</v>
      </c>
      <c r="E18" s="25" t="str">
        <f t="shared" si="12"/>
        <v/>
      </c>
      <c r="F18" s="25" t="str">
        <f t="shared" si="12"/>
        <v/>
      </c>
      <c r="G18" s="25" t="str">
        <f t="shared" si="12"/>
        <v/>
      </c>
      <c r="H18" s="25" t="str">
        <f t="shared" si="12"/>
        <v/>
      </c>
      <c r="I18" s="25" t="str">
        <f t="shared" si="12"/>
        <v/>
      </c>
      <c r="J18" s="25" t="str">
        <f t="shared" si="12"/>
        <v/>
      </c>
      <c r="K18" s="25" t="str">
        <f t="shared" si="12"/>
        <v/>
      </c>
      <c r="L18" s="25" t="str">
        <f t="shared" si="12"/>
        <v/>
      </c>
      <c r="M18" s="25" t="str">
        <f t="shared" si="12"/>
        <v/>
      </c>
      <c r="N18" s="25" t="str">
        <f t="shared" si="12"/>
        <v/>
      </c>
      <c r="O18" s="25" t="str">
        <f t="shared" si="12"/>
        <v/>
      </c>
      <c r="P18" s="25" t="str">
        <f t="shared" si="12"/>
        <v/>
      </c>
      <c r="Q18" s="25" t="str">
        <f t="shared" si="12"/>
        <v/>
      </c>
      <c r="R18" s="25" t="str">
        <f t="shared" si="12"/>
        <v/>
      </c>
      <c r="S18" s="25" t="str">
        <f t="shared" si="12"/>
        <v/>
      </c>
      <c r="T18" s="25" t="str">
        <f t="shared" si="12"/>
        <v/>
      </c>
      <c r="U18" s="25" t="str">
        <f t="shared" si="12"/>
        <v/>
      </c>
      <c r="V18" s="25" t="str">
        <f t="shared" si="12"/>
        <v/>
      </c>
      <c r="W18" s="25" t="str">
        <f t="shared" si="12"/>
        <v/>
      </c>
      <c r="X18" s="25" t="str">
        <f t="shared" si="12"/>
        <v/>
      </c>
      <c r="Y18" s="25" t="str">
        <f t="shared" si="12"/>
        <v/>
      </c>
      <c r="Z18" s="25" t="str">
        <f t="shared" si="12"/>
        <v/>
      </c>
      <c r="AA18" s="25" t="str">
        <f t="shared" si="12"/>
        <v/>
      </c>
      <c r="AB18" s="25" t="str">
        <f t="shared" si="12"/>
        <v/>
      </c>
      <c r="AC18" s="25" t="str">
        <f t="shared" si="12"/>
        <v/>
      </c>
      <c r="AD18" s="25" t="str">
        <f t="shared" si="12"/>
        <v/>
      </c>
      <c r="AE18" s="25" t="str">
        <f t="shared" si="12"/>
        <v/>
      </c>
      <c r="AF18" s="25" t="str">
        <f t="shared" si="12"/>
        <v/>
      </c>
      <c r="AG18" s="25" t="str">
        <f t="shared" si="12"/>
        <v/>
      </c>
      <c r="AH18" s="25" t="str">
        <f t="shared" si="12"/>
        <v/>
      </c>
      <c r="AI18" s="25" t="str">
        <f t="shared" si="12"/>
        <v/>
      </c>
      <c r="AJ18" s="25" t="str">
        <f t="shared" ref="AJ18:BO18" si="13">IF(AJ3="","",AJ9+AJ17)</f>
        <v/>
      </c>
      <c r="AK18" s="25" t="str">
        <f t="shared" si="13"/>
        <v/>
      </c>
      <c r="AL18" s="25" t="str">
        <f t="shared" si="13"/>
        <v/>
      </c>
      <c r="AM18" s="25" t="str">
        <f t="shared" si="13"/>
        <v/>
      </c>
      <c r="AN18" s="25" t="str">
        <f t="shared" si="13"/>
        <v/>
      </c>
      <c r="AO18" s="25" t="str">
        <f t="shared" si="13"/>
        <v/>
      </c>
      <c r="AP18" s="25" t="str">
        <f t="shared" si="13"/>
        <v/>
      </c>
      <c r="AQ18" s="25" t="str">
        <f t="shared" si="13"/>
        <v/>
      </c>
      <c r="AR18" s="25" t="str">
        <f t="shared" si="13"/>
        <v/>
      </c>
      <c r="AS18" s="25" t="str">
        <f t="shared" si="13"/>
        <v/>
      </c>
      <c r="AT18" s="25" t="str">
        <f t="shared" si="13"/>
        <v/>
      </c>
      <c r="AU18" s="25" t="str">
        <f t="shared" si="13"/>
        <v/>
      </c>
      <c r="AV18" s="25" t="str">
        <f t="shared" si="13"/>
        <v/>
      </c>
      <c r="AW18" s="25" t="str">
        <f t="shared" si="13"/>
        <v/>
      </c>
      <c r="AX18" s="25" t="str">
        <f t="shared" si="13"/>
        <v/>
      </c>
      <c r="AY18" s="25" t="str">
        <f t="shared" si="13"/>
        <v/>
      </c>
      <c r="AZ18" s="25" t="str">
        <f t="shared" si="13"/>
        <v/>
      </c>
      <c r="BA18" s="25" t="str">
        <f t="shared" si="13"/>
        <v/>
      </c>
      <c r="BB18" s="25" t="str">
        <f t="shared" si="13"/>
        <v/>
      </c>
      <c r="BC18" s="25" t="str">
        <f t="shared" si="13"/>
        <v/>
      </c>
      <c r="BD18" s="25" t="str">
        <f t="shared" si="13"/>
        <v/>
      </c>
      <c r="BE18" s="25" t="str">
        <f t="shared" si="13"/>
        <v/>
      </c>
      <c r="BF18" s="25" t="str">
        <f t="shared" si="13"/>
        <v/>
      </c>
      <c r="BG18" s="25" t="str">
        <f t="shared" si="13"/>
        <v/>
      </c>
      <c r="BH18" s="25" t="str">
        <f t="shared" si="13"/>
        <v/>
      </c>
      <c r="BI18" s="25" t="str">
        <f t="shared" si="13"/>
        <v/>
      </c>
      <c r="BJ18" s="25" t="str">
        <f t="shared" si="13"/>
        <v/>
      </c>
      <c r="BK18" s="25" t="str">
        <f t="shared" si="13"/>
        <v/>
      </c>
      <c r="BL18" s="25" t="str">
        <f t="shared" si="13"/>
        <v/>
      </c>
      <c r="BM18" s="25" t="str">
        <f t="shared" si="13"/>
        <v/>
      </c>
      <c r="BN18" s="25" t="str">
        <f t="shared" si="13"/>
        <v/>
      </c>
      <c r="BO18" s="25" t="str">
        <f t="shared" si="13"/>
        <v/>
      </c>
      <c r="BP18" s="25" t="str">
        <f t="shared" ref="BP18:CU18" si="14">IF(BP3="","",BP9+BP17)</f>
        <v/>
      </c>
      <c r="BQ18" s="25" t="str">
        <f t="shared" si="14"/>
        <v/>
      </c>
      <c r="BR18" s="25" t="str">
        <f t="shared" si="14"/>
        <v/>
      </c>
      <c r="BS18" s="25" t="str">
        <f t="shared" si="14"/>
        <v/>
      </c>
      <c r="BT18" s="25" t="str">
        <f t="shared" si="14"/>
        <v/>
      </c>
      <c r="BU18" s="25" t="str">
        <f t="shared" si="14"/>
        <v/>
      </c>
      <c r="BV18" s="25" t="str">
        <f t="shared" si="14"/>
        <v/>
      </c>
      <c r="BW18" s="25" t="str">
        <f t="shared" si="14"/>
        <v/>
      </c>
      <c r="BX18" s="25" t="str">
        <f t="shared" si="14"/>
        <v/>
      </c>
      <c r="BY18" s="25" t="str">
        <f t="shared" si="14"/>
        <v/>
      </c>
      <c r="BZ18" s="25" t="str">
        <f t="shared" si="14"/>
        <v/>
      </c>
      <c r="CA18" s="25" t="str">
        <f t="shared" si="14"/>
        <v/>
      </c>
      <c r="CB18" s="25" t="str">
        <f t="shared" si="14"/>
        <v/>
      </c>
      <c r="CC18" s="25" t="str">
        <f t="shared" si="14"/>
        <v/>
      </c>
      <c r="CD18" s="25" t="str">
        <f t="shared" si="14"/>
        <v/>
      </c>
      <c r="CE18" s="25" t="str">
        <f t="shared" si="14"/>
        <v/>
      </c>
      <c r="CF18" s="25" t="str">
        <f t="shared" si="14"/>
        <v/>
      </c>
      <c r="CG18" s="25" t="str">
        <f t="shared" si="14"/>
        <v/>
      </c>
      <c r="CH18" s="25" t="str">
        <f t="shared" si="14"/>
        <v/>
      </c>
      <c r="CI18" s="25" t="str">
        <f t="shared" si="14"/>
        <v/>
      </c>
      <c r="CJ18" s="25" t="str">
        <f t="shared" si="14"/>
        <v/>
      </c>
      <c r="CK18" s="25" t="str">
        <f t="shared" si="14"/>
        <v/>
      </c>
      <c r="CL18" s="25" t="str">
        <f t="shared" si="14"/>
        <v/>
      </c>
      <c r="CM18" s="25" t="str">
        <f t="shared" si="14"/>
        <v/>
      </c>
      <c r="CN18" s="25" t="str">
        <f t="shared" si="14"/>
        <v/>
      </c>
      <c r="CO18" s="25" t="str">
        <f t="shared" si="14"/>
        <v/>
      </c>
      <c r="CP18" s="25" t="str">
        <f t="shared" si="14"/>
        <v/>
      </c>
      <c r="CQ18" s="25" t="str">
        <f t="shared" si="14"/>
        <v/>
      </c>
      <c r="CR18" s="25" t="str">
        <f t="shared" si="14"/>
        <v/>
      </c>
      <c r="CS18" s="25" t="str">
        <f t="shared" si="14"/>
        <v/>
      </c>
      <c r="CT18" s="25" t="str">
        <f t="shared" si="14"/>
        <v/>
      </c>
      <c r="CU18" s="25" t="str">
        <f t="shared" si="14"/>
        <v/>
      </c>
      <c r="CV18" s="25" t="str">
        <f>IF(CV3="","",CV9+CV17)</f>
        <v/>
      </c>
      <c r="CW18" s="25" t="str">
        <f>IF(CW3="","",CW9+CW17)</f>
        <v/>
      </c>
      <c r="CX18" s="25" t="str">
        <f>IF(CX3="","",CX9+CX17)</f>
        <v/>
      </c>
      <c r="CY18" s="25" t="str">
        <f>IF(CY3="","",CY9+CY17)</f>
        <v/>
      </c>
    </row>
    <row r="19" spans="1:103" ht="32.25" customHeight="1">
      <c r="A19" s="14" t="s">
        <v>27</v>
      </c>
      <c r="B19" s="198" t="s">
        <v>28</v>
      </c>
      <c r="C19" s="199"/>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row>
    <row r="20" spans="1:103" s="27" customFormat="1" ht="17.25" customHeight="1">
      <c r="B20" s="222" t="s">
        <v>29</v>
      </c>
      <c r="C20" s="222"/>
      <c r="D20" s="139">
        <f t="shared" ref="D20:AI20" si="15">IF(D3="","",D18+D19)</f>
        <v>0</v>
      </c>
      <c r="E20" s="140" t="str">
        <f t="shared" si="15"/>
        <v/>
      </c>
      <c r="F20" s="140" t="str">
        <f t="shared" si="15"/>
        <v/>
      </c>
      <c r="G20" s="140" t="str">
        <f t="shared" si="15"/>
        <v/>
      </c>
      <c r="H20" s="140" t="str">
        <f t="shared" si="15"/>
        <v/>
      </c>
      <c r="I20" s="140" t="str">
        <f t="shared" si="15"/>
        <v/>
      </c>
      <c r="J20" s="140" t="str">
        <f t="shared" si="15"/>
        <v/>
      </c>
      <c r="K20" s="140" t="str">
        <f t="shared" si="15"/>
        <v/>
      </c>
      <c r="L20" s="140" t="str">
        <f t="shared" si="15"/>
        <v/>
      </c>
      <c r="M20" s="140" t="str">
        <f t="shared" si="15"/>
        <v/>
      </c>
      <c r="N20" s="140" t="str">
        <f t="shared" si="15"/>
        <v/>
      </c>
      <c r="O20" s="140" t="str">
        <f t="shared" si="15"/>
        <v/>
      </c>
      <c r="P20" s="140" t="str">
        <f t="shared" si="15"/>
        <v/>
      </c>
      <c r="Q20" s="140" t="str">
        <f t="shared" si="15"/>
        <v/>
      </c>
      <c r="R20" s="140" t="str">
        <f t="shared" si="15"/>
        <v/>
      </c>
      <c r="S20" s="140" t="str">
        <f t="shared" si="15"/>
        <v/>
      </c>
      <c r="T20" s="140" t="str">
        <f t="shared" si="15"/>
        <v/>
      </c>
      <c r="U20" s="140" t="str">
        <f t="shared" si="15"/>
        <v/>
      </c>
      <c r="V20" s="140" t="str">
        <f t="shared" si="15"/>
        <v/>
      </c>
      <c r="W20" s="140" t="str">
        <f t="shared" si="15"/>
        <v/>
      </c>
      <c r="X20" s="140" t="str">
        <f t="shared" si="15"/>
        <v/>
      </c>
      <c r="Y20" s="140" t="str">
        <f t="shared" si="15"/>
        <v/>
      </c>
      <c r="Z20" s="140" t="str">
        <f t="shared" si="15"/>
        <v/>
      </c>
      <c r="AA20" s="140" t="str">
        <f t="shared" si="15"/>
        <v/>
      </c>
      <c r="AB20" s="140" t="str">
        <f t="shared" si="15"/>
        <v/>
      </c>
      <c r="AC20" s="140" t="str">
        <f t="shared" si="15"/>
        <v/>
      </c>
      <c r="AD20" s="140" t="str">
        <f t="shared" si="15"/>
        <v/>
      </c>
      <c r="AE20" s="140" t="str">
        <f t="shared" si="15"/>
        <v/>
      </c>
      <c r="AF20" s="140" t="str">
        <f t="shared" si="15"/>
        <v/>
      </c>
      <c r="AG20" s="140" t="str">
        <f t="shared" si="15"/>
        <v/>
      </c>
      <c r="AH20" s="140" t="str">
        <f t="shared" si="15"/>
        <v/>
      </c>
      <c r="AI20" s="140" t="str">
        <f t="shared" si="15"/>
        <v/>
      </c>
      <c r="AJ20" s="140" t="str">
        <f t="shared" ref="AJ20:BO20" si="16">IF(AJ3="","",AJ18+AJ19)</f>
        <v/>
      </c>
      <c r="AK20" s="140" t="str">
        <f t="shared" si="16"/>
        <v/>
      </c>
      <c r="AL20" s="140" t="str">
        <f t="shared" si="16"/>
        <v/>
      </c>
      <c r="AM20" s="140" t="str">
        <f t="shared" si="16"/>
        <v/>
      </c>
      <c r="AN20" s="140" t="str">
        <f t="shared" si="16"/>
        <v/>
      </c>
      <c r="AO20" s="140" t="str">
        <f t="shared" si="16"/>
        <v/>
      </c>
      <c r="AP20" s="140" t="str">
        <f t="shared" si="16"/>
        <v/>
      </c>
      <c r="AQ20" s="140" t="str">
        <f t="shared" si="16"/>
        <v/>
      </c>
      <c r="AR20" s="140" t="str">
        <f t="shared" si="16"/>
        <v/>
      </c>
      <c r="AS20" s="140" t="str">
        <f t="shared" si="16"/>
        <v/>
      </c>
      <c r="AT20" s="140" t="str">
        <f t="shared" si="16"/>
        <v/>
      </c>
      <c r="AU20" s="140" t="str">
        <f t="shared" si="16"/>
        <v/>
      </c>
      <c r="AV20" s="140" t="str">
        <f t="shared" si="16"/>
        <v/>
      </c>
      <c r="AW20" s="140" t="str">
        <f t="shared" si="16"/>
        <v/>
      </c>
      <c r="AX20" s="140" t="str">
        <f t="shared" si="16"/>
        <v/>
      </c>
      <c r="AY20" s="140" t="str">
        <f t="shared" si="16"/>
        <v/>
      </c>
      <c r="AZ20" s="140" t="str">
        <f t="shared" si="16"/>
        <v/>
      </c>
      <c r="BA20" s="140" t="str">
        <f t="shared" si="16"/>
        <v/>
      </c>
      <c r="BB20" s="140" t="str">
        <f t="shared" si="16"/>
        <v/>
      </c>
      <c r="BC20" s="140" t="str">
        <f t="shared" si="16"/>
        <v/>
      </c>
      <c r="BD20" s="140" t="str">
        <f t="shared" si="16"/>
        <v/>
      </c>
      <c r="BE20" s="140" t="str">
        <f t="shared" si="16"/>
        <v/>
      </c>
      <c r="BF20" s="140" t="str">
        <f t="shared" si="16"/>
        <v/>
      </c>
      <c r="BG20" s="140" t="str">
        <f t="shared" si="16"/>
        <v/>
      </c>
      <c r="BH20" s="140" t="str">
        <f t="shared" si="16"/>
        <v/>
      </c>
      <c r="BI20" s="140" t="str">
        <f t="shared" si="16"/>
        <v/>
      </c>
      <c r="BJ20" s="140" t="str">
        <f t="shared" si="16"/>
        <v/>
      </c>
      <c r="BK20" s="140" t="str">
        <f t="shared" si="16"/>
        <v/>
      </c>
      <c r="BL20" s="140" t="str">
        <f t="shared" si="16"/>
        <v/>
      </c>
      <c r="BM20" s="140" t="str">
        <f t="shared" si="16"/>
        <v/>
      </c>
      <c r="BN20" s="140" t="str">
        <f t="shared" si="16"/>
        <v/>
      </c>
      <c r="BO20" s="140" t="str">
        <f t="shared" si="16"/>
        <v/>
      </c>
      <c r="BP20" s="140" t="str">
        <f t="shared" ref="BP20:CU20" si="17">IF(BP3="","",BP18+BP19)</f>
        <v/>
      </c>
      <c r="BQ20" s="140" t="str">
        <f t="shared" si="17"/>
        <v/>
      </c>
      <c r="BR20" s="140" t="str">
        <f t="shared" si="17"/>
        <v/>
      </c>
      <c r="BS20" s="140" t="str">
        <f t="shared" si="17"/>
        <v/>
      </c>
      <c r="BT20" s="140" t="str">
        <f t="shared" si="17"/>
        <v/>
      </c>
      <c r="BU20" s="140" t="str">
        <f t="shared" si="17"/>
        <v/>
      </c>
      <c r="BV20" s="140" t="str">
        <f t="shared" si="17"/>
        <v/>
      </c>
      <c r="BW20" s="140" t="str">
        <f t="shared" si="17"/>
        <v/>
      </c>
      <c r="BX20" s="140" t="str">
        <f t="shared" si="17"/>
        <v/>
      </c>
      <c r="BY20" s="140" t="str">
        <f t="shared" si="17"/>
        <v/>
      </c>
      <c r="BZ20" s="140" t="str">
        <f t="shared" si="17"/>
        <v/>
      </c>
      <c r="CA20" s="140" t="str">
        <f t="shared" si="17"/>
        <v/>
      </c>
      <c r="CB20" s="140" t="str">
        <f t="shared" si="17"/>
        <v/>
      </c>
      <c r="CC20" s="140" t="str">
        <f t="shared" si="17"/>
        <v/>
      </c>
      <c r="CD20" s="140" t="str">
        <f t="shared" si="17"/>
        <v/>
      </c>
      <c r="CE20" s="140" t="str">
        <f t="shared" si="17"/>
        <v/>
      </c>
      <c r="CF20" s="140" t="str">
        <f t="shared" si="17"/>
        <v/>
      </c>
      <c r="CG20" s="140" t="str">
        <f t="shared" si="17"/>
        <v/>
      </c>
      <c r="CH20" s="140" t="str">
        <f t="shared" si="17"/>
        <v/>
      </c>
      <c r="CI20" s="140" t="str">
        <f t="shared" si="17"/>
        <v/>
      </c>
      <c r="CJ20" s="140" t="str">
        <f t="shared" si="17"/>
        <v/>
      </c>
      <c r="CK20" s="140" t="str">
        <f t="shared" si="17"/>
        <v/>
      </c>
      <c r="CL20" s="140" t="str">
        <f t="shared" si="17"/>
        <v/>
      </c>
      <c r="CM20" s="140" t="str">
        <f t="shared" si="17"/>
        <v/>
      </c>
      <c r="CN20" s="140" t="str">
        <f t="shared" si="17"/>
        <v/>
      </c>
      <c r="CO20" s="140" t="str">
        <f t="shared" si="17"/>
        <v/>
      </c>
      <c r="CP20" s="140" t="str">
        <f t="shared" si="17"/>
        <v/>
      </c>
      <c r="CQ20" s="140" t="str">
        <f t="shared" si="17"/>
        <v/>
      </c>
      <c r="CR20" s="140" t="str">
        <f t="shared" si="17"/>
        <v/>
      </c>
      <c r="CS20" s="140" t="str">
        <f t="shared" si="17"/>
        <v/>
      </c>
      <c r="CT20" s="140" t="str">
        <f t="shared" si="17"/>
        <v/>
      </c>
      <c r="CU20" s="140" t="str">
        <f t="shared" si="17"/>
        <v/>
      </c>
      <c r="CV20" s="140" t="str">
        <f>IF(CV3="","",CV18+CV19)</f>
        <v/>
      </c>
      <c r="CW20" s="140" t="str">
        <f>IF(CW3="","",CW18+CW19)</f>
        <v/>
      </c>
      <c r="CX20" s="140" t="str">
        <f>IF(CX3="","",CX18+CX19)</f>
        <v/>
      </c>
      <c r="CY20" s="140" t="str">
        <f>IF(CY3="","",CY18+CY19)</f>
        <v/>
      </c>
    </row>
    <row r="21" spans="1:103" s="28" customFormat="1" ht="17.25" customHeight="1">
      <c r="B21" s="207" t="s">
        <v>30</v>
      </c>
      <c r="C21" s="208"/>
      <c r="D21" s="29">
        <v>1</v>
      </c>
      <c r="E21" s="30" t="str">
        <f t="shared" ref="E21:AJ21" si="18">IF(E3="","",E20/$D20)</f>
        <v/>
      </c>
      <c r="F21" s="30" t="str">
        <f t="shared" si="18"/>
        <v/>
      </c>
      <c r="G21" s="30" t="str">
        <f t="shared" si="18"/>
        <v/>
      </c>
      <c r="H21" s="30" t="str">
        <f t="shared" si="18"/>
        <v/>
      </c>
      <c r="I21" s="30" t="str">
        <f t="shared" si="18"/>
        <v/>
      </c>
      <c r="J21" s="30" t="str">
        <f t="shared" si="18"/>
        <v/>
      </c>
      <c r="K21" s="30" t="str">
        <f t="shared" si="18"/>
        <v/>
      </c>
      <c r="L21" s="30" t="str">
        <f t="shared" si="18"/>
        <v/>
      </c>
      <c r="M21" s="30" t="str">
        <f t="shared" si="18"/>
        <v/>
      </c>
      <c r="N21" s="30" t="str">
        <f t="shared" si="18"/>
        <v/>
      </c>
      <c r="O21" s="30" t="str">
        <f t="shared" si="18"/>
        <v/>
      </c>
      <c r="P21" s="30" t="str">
        <f t="shared" si="18"/>
        <v/>
      </c>
      <c r="Q21" s="30" t="str">
        <f t="shared" si="18"/>
        <v/>
      </c>
      <c r="R21" s="30" t="str">
        <f t="shared" si="18"/>
        <v/>
      </c>
      <c r="S21" s="30" t="str">
        <f t="shared" si="18"/>
        <v/>
      </c>
      <c r="T21" s="30" t="str">
        <f t="shared" si="18"/>
        <v/>
      </c>
      <c r="U21" s="30" t="str">
        <f t="shared" si="18"/>
        <v/>
      </c>
      <c r="V21" s="30" t="str">
        <f t="shared" si="18"/>
        <v/>
      </c>
      <c r="W21" s="30" t="str">
        <f t="shared" si="18"/>
        <v/>
      </c>
      <c r="X21" s="30" t="str">
        <f t="shared" si="18"/>
        <v/>
      </c>
      <c r="Y21" s="30" t="str">
        <f t="shared" si="18"/>
        <v/>
      </c>
      <c r="Z21" s="30" t="str">
        <f t="shared" si="18"/>
        <v/>
      </c>
      <c r="AA21" s="30" t="str">
        <f t="shared" si="18"/>
        <v/>
      </c>
      <c r="AB21" s="30" t="str">
        <f t="shared" si="18"/>
        <v/>
      </c>
      <c r="AC21" s="30" t="str">
        <f t="shared" si="18"/>
        <v/>
      </c>
      <c r="AD21" s="30" t="str">
        <f t="shared" si="18"/>
        <v/>
      </c>
      <c r="AE21" s="30" t="str">
        <f t="shared" si="18"/>
        <v/>
      </c>
      <c r="AF21" s="30" t="str">
        <f t="shared" si="18"/>
        <v/>
      </c>
      <c r="AG21" s="30" t="str">
        <f t="shared" si="18"/>
        <v/>
      </c>
      <c r="AH21" s="30" t="str">
        <f t="shared" si="18"/>
        <v/>
      </c>
      <c r="AI21" s="30" t="str">
        <f t="shared" si="18"/>
        <v/>
      </c>
      <c r="AJ21" s="30" t="str">
        <f t="shared" si="18"/>
        <v/>
      </c>
      <c r="AK21" s="30" t="str">
        <f t="shared" ref="AK21:BP21" si="19">IF(AK3="","",AK20/$D20)</f>
        <v/>
      </c>
      <c r="AL21" s="30" t="str">
        <f t="shared" si="19"/>
        <v/>
      </c>
      <c r="AM21" s="30" t="str">
        <f t="shared" si="19"/>
        <v/>
      </c>
      <c r="AN21" s="30" t="str">
        <f t="shared" si="19"/>
        <v/>
      </c>
      <c r="AO21" s="30" t="str">
        <f t="shared" si="19"/>
        <v/>
      </c>
      <c r="AP21" s="30" t="str">
        <f t="shared" si="19"/>
        <v/>
      </c>
      <c r="AQ21" s="30" t="str">
        <f t="shared" si="19"/>
        <v/>
      </c>
      <c r="AR21" s="30" t="str">
        <f t="shared" si="19"/>
        <v/>
      </c>
      <c r="AS21" s="30" t="str">
        <f t="shared" si="19"/>
        <v/>
      </c>
      <c r="AT21" s="30" t="str">
        <f t="shared" si="19"/>
        <v/>
      </c>
      <c r="AU21" s="30" t="str">
        <f t="shared" si="19"/>
        <v/>
      </c>
      <c r="AV21" s="30" t="str">
        <f t="shared" si="19"/>
        <v/>
      </c>
      <c r="AW21" s="30" t="str">
        <f t="shared" si="19"/>
        <v/>
      </c>
      <c r="AX21" s="30" t="str">
        <f t="shared" si="19"/>
        <v/>
      </c>
      <c r="AY21" s="30" t="str">
        <f t="shared" si="19"/>
        <v/>
      </c>
      <c r="AZ21" s="30" t="str">
        <f t="shared" si="19"/>
        <v/>
      </c>
      <c r="BA21" s="30" t="str">
        <f t="shared" si="19"/>
        <v/>
      </c>
      <c r="BB21" s="30" t="str">
        <f t="shared" si="19"/>
        <v/>
      </c>
      <c r="BC21" s="30" t="str">
        <f t="shared" si="19"/>
        <v/>
      </c>
      <c r="BD21" s="30" t="str">
        <f t="shared" si="19"/>
        <v/>
      </c>
      <c r="BE21" s="30" t="str">
        <f t="shared" si="19"/>
        <v/>
      </c>
      <c r="BF21" s="30" t="str">
        <f t="shared" si="19"/>
        <v/>
      </c>
      <c r="BG21" s="30" t="str">
        <f t="shared" si="19"/>
        <v/>
      </c>
      <c r="BH21" s="30" t="str">
        <f t="shared" si="19"/>
        <v/>
      </c>
      <c r="BI21" s="30" t="str">
        <f t="shared" si="19"/>
        <v/>
      </c>
      <c r="BJ21" s="30" t="str">
        <f t="shared" si="19"/>
        <v/>
      </c>
      <c r="BK21" s="30" t="str">
        <f t="shared" si="19"/>
        <v/>
      </c>
      <c r="BL21" s="30" t="str">
        <f t="shared" si="19"/>
        <v/>
      </c>
      <c r="BM21" s="30" t="str">
        <f t="shared" si="19"/>
        <v/>
      </c>
      <c r="BN21" s="30" t="str">
        <f t="shared" si="19"/>
        <v/>
      </c>
      <c r="BO21" s="30" t="str">
        <f t="shared" si="19"/>
        <v/>
      </c>
      <c r="BP21" s="30" t="str">
        <f t="shared" si="19"/>
        <v/>
      </c>
      <c r="BQ21" s="30" t="str">
        <f t="shared" ref="BQ21:CV21" si="20">IF(BQ3="","",BQ20/$D20)</f>
        <v/>
      </c>
      <c r="BR21" s="30" t="str">
        <f t="shared" si="20"/>
        <v/>
      </c>
      <c r="BS21" s="30" t="str">
        <f t="shared" si="20"/>
        <v/>
      </c>
      <c r="BT21" s="30" t="str">
        <f t="shared" si="20"/>
        <v/>
      </c>
      <c r="BU21" s="30" t="str">
        <f t="shared" si="20"/>
        <v/>
      </c>
      <c r="BV21" s="30" t="str">
        <f t="shared" si="20"/>
        <v/>
      </c>
      <c r="BW21" s="30" t="str">
        <f t="shared" si="20"/>
        <v/>
      </c>
      <c r="BX21" s="30" t="str">
        <f t="shared" si="20"/>
        <v/>
      </c>
      <c r="BY21" s="30" t="str">
        <f t="shared" si="20"/>
        <v/>
      </c>
      <c r="BZ21" s="30" t="str">
        <f t="shared" si="20"/>
        <v/>
      </c>
      <c r="CA21" s="30" t="str">
        <f t="shared" si="20"/>
        <v/>
      </c>
      <c r="CB21" s="30" t="str">
        <f t="shared" si="20"/>
        <v/>
      </c>
      <c r="CC21" s="30" t="str">
        <f t="shared" si="20"/>
        <v/>
      </c>
      <c r="CD21" s="30" t="str">
        <f t="shared" si="20"/>
        <v/>
      </c>
      <c r="CE21" s="30" t="str">
        <f t="shared" si="20"/>
        <v/>
      </c>
      <c r="CF21" s="30" t="str">
        <f t="shared" si="20"/>
        <v/>
      </c>
      <c r="CG21" s="30" t="str">
        <f t="shared" si="20"/>
        <v/>
      </c>
      <c r="CH21" s="30" t="str">
        <f t="shared" si="20"/>
        <v/>
      </c>
      <c r="CI21" s="30" t="str">
        <f t="shared" si="20"/>
        <v/>
      </c>
      <c r="CJ21" s="30" t="str">
        <f t="shared" si="20"/>
        <v/>
      </c>
      <c r="CK21" s="30" t="str">
        <f t="shared" si="20"/>
        <v/>
      </c>
      <c r="CL21" s="30" t="str">
        <f t="shared" si="20"/>
        <v/>
      </c>
      <c r="CM21" s="30" t="str">
        <f t="shared" si="20"/>
        <v/>
      </c>
      <c r="CN21" s="30" t="str">
        <f t="shared" si="20"/>
        <v/>
      </c>
      <c r="CO21" s="30" t="str">
        <f t="shared" si="20"/>
        <v/>
      </c>
      <c r="CP21" s="30" t="str">
        <f t="shared" si="20"/>
        <v/>
      </c>
      <c r="CQ21" s="30" t="str">
        <f t="shared" si="20"/>
        <v/>
      </c>
      <c r="CR21" s="30" t="str">
        <f t="shared" si="20"/>
        <v/>
      </c>
      <c r="CS21" s="30" t="str">
        <f t="shared" si="20"/>
        <v/>
      </c>
      <c r="CT21" s="30" t="str">
        <f t="shared" si="20"/>
        <v/>
      </c>
      <c r="CU21" s="30" t="str">
        <f t="shared" si="20"/>
        <v/>
      </c>
      <c r="CV21" s="30" t="str">
        <f t="shared" si="20"/>
        <v/>
      </c>
      <c r="CW21" s="30" t="str">
        <f>IF(CW3="","",CW20/$D20)</f>
        <v/>
      </c>
      <c r="CX21" s="30" t="str">
        <f>IF(CX3="","",CX20/$D20)</f>
        <v/>
      </c>
      <c r="CY21" s="30" t="str">
        <f>IF(CY3="","",CY20/$D20)</f>
        <v/>
      </c>
    </row>
    <row r="22" spans="1:103" s="3" customFormat="1" ht="17.25" customHeight="1">
      <c r="B22" s="209" t="s">
        <v>31</v>
      </c>
      <c r="C22" s="209"/>
      <c r="D22" s="209"/>
      <c r="E22" s="19">
        <v>1</v>
      </c>
      <c r="F22" s="19">
        <v>2</v>
      </c>
      <c r="G22" s="19">
        <v>3</v>
      </c>
      <c r="H22" s="19">
        <v>4</v>
      </c>
      <c r="I22" s="19">
        <v>5</v>
      </c>
      <c r="J22" s="19">
        <v>6</v>
      </c>
      <c r="K22" s="19">
        <v>7</v>
      </c>
      <c r="L22" s="19">
        <v>8</v>
      </c>
      <c r="M22" s="19">
        <v>9</v>
      </c>
      <c r="N22" s="19">
        <v>10</v>
      </c>
      <c r="O22" s="19">
        <v>11</v>
      </c>
      <c r="P22" s="19">
        <v>12</v>
      </c>
      <c r="Q22" s="19">
        <v>13</v>
      </c>
      <c r="R22" s="19">
        <v>14</v>
      </c>
      <c r="S22" s="19">
        <v>15</v>
      </c>
      <c r="T22" s="19">
        <v>16</v>
      </c>
      <c r="U22" s="19">
        <v>17</v>
      </c>
      <c r="V22" s="19">
        <v>18</v>
      </c>
      <c r="W22" s="19">
        <v>19</v>
      </c>
      <c r="X22" s="19">
        <v>20</v>
      </c>
      <c r="Y22" s="19">
        <v>21</v>
      </c>
      <c r="Z22" s="19">
        <v>22</v>
      </c>
      <c r="AA22" s="19">
        <v>23</v>
      </c>
      <c r="AB22" s="19">
        <v>24</v>
      </c>
      <c r="AC22" s="19">
        <v>25</v>
      </c>
      <c r="AD22" s="19">
        <v>26</v>
      </c>
      <c r="AE22" s="19">
        <v>27</v>
      </c>
      <c r="AF22" s="19">
        <v>28</v>
      </c>
      <c r="AG22" s="19">
        <v>29</v>
      </c>
      <c r="AH22" s="19">
        <v>30</v>
      </c>
      <c r="AI22" s="19">
        <v>31</v>
      </c>
      <c r="AJ22" s="19">
        <v>32</v>
      </c>
      <c r="AK22" s="19">
        <v>33</v>
      </c>
      <c r="AL22" s="19">
        <v>34</v>
      </c>
      <c r="AM22" s="19">
        <v>35</v>
      </c>
      <c r="AN22" s="19">
        <v>36</v>
      </c>
      <c r="AO22" s="19">
        <v>37</v>
      </c>
      <c r="AP22" s="19">
        <v>38</v>
      </c>
      <c r="AQ22" s="19">
        <v>39</v>
      </c>
      <c r="AR22" s="19">
        <v>40</v>
      </c>
      <c r="AS22" s="19">
        <v>41</v>
      </c>
      <c r="AT22" s="19">
        <v>42</v>
      </c>
      <c r="AU22" s="19">
        <v>43</v>
      </c>
      <c r="AV22" s="19">
        <v>44</v>
      </c>
      <c r="AW22" s="19">
        <v>45</v>
      </c>
      <c r="AX22" s="19">
        <v>46</v>
      </c>
      <c r="AY22" s="19">
        <v>47</v>
      </c>
      <c r="AZ22" s="19">
        <v>48</v>
      </c>
      <c r="BA22" s="19">
        <v>49</v>
      </c>
      <c r="BB22" s="19">
        <v>50</v>
      </c>
      <c r="BC22" s="19">
        <v>51</v>
      </c>
      <c r="BD22" s="19">
        <v>52</v>
      </c>
      <c r="BE22" s="19">
        <v>53</v>
      </c>
      <c r="BF22" s="19">
        <v>54</v>
      </c>
      <c r="BG22" s="19">
        <v>55</v>
      </c>
      <c r="BH22" s="19">
        <v>56</v>
      </c>
      <c r="BI22" s="19">
        <v>57</v>
      </c>
      <c r="BJ22" s="19">
        <v>58</v>
      </c>
      <c r="BK22" s="19">
        <v>59</v>
      </c>
      <c r="BL22" s="19">
        <v>60</v>
      </c>
      <c r="BM22" s="19">
        <v>61</v>
      </c>
      <c r="BN22" s="19">
        <v>62</v>
      </c>
      <c r="BO22" s="19">
        <v>63</v>
      </c>
      <c r="BP22" s="19">
        <v>64</v>
      </c>
      <c r="BQ22" s="19">
        <v>65</v>
      </c>
      <c r="BR22" s="19">
        <v>66</v>
      </c>
      <c r="BS22" s="19">
        <v>67</v>
      </c>
      <c r="BT22" s="19">
        <v>68</v>
      </c>
      <c r="BU22" s="19">
        <v>69</v>
      </c>
      <c r="BV22" s="19">
        <v>70</v>
      </c>
      <c r="BW22" s="19">
        <v>71</v>
      </c>
      <c r="BX22" s="19">
        <v>72</v>
      </c>
      <c r="BY22" s="19">
        <v>73</v>
      </c>
      <c r="BZ22" s="19">
        <v>74</v>
      </c>
      <c r="CA22" s="19">
        <v>75</v>
      </c>
      <c r="CB22" s="19">
        <v>76</v>
      </c>
      <c r="CC22" s="19">
        <v>77</v>
      </c>
      <c r="CD22" s="19">
        <v>78</v>
      </c>
      <c r="CE22" s="19">
        <v>79</v>
      </c>
      <c r="CF22" s="19">
        <v>80</v>
      </c>
      <c r="CG22" s="19">
        <v>81</v>
      </c>
      <c r="CH22" s="19">
        <v>82</v>
      </c>
      <c r="CI22" s="19">
        <v>83</v>
      </c>
      <c r="CJ22" s="19">
        <v>84</v>
      </c>
      <c r="CK22" s="19">
        <v>85</v>
      </c>
      <c r="CL22" s="19">
        <v>86</v>
      </c>
      <c r="CM22" s="19">
        <v>87</v>
      </c>
      <c r="CN22" s="19">
        <v>88</v>
      </c>
      <c r="CO22" s="19">
        <v>89</v>
      </c>
      <c r="CP22" s="19">
        <v>90</v>
      </c>
      <c r="CQ22" s="19">
        <v>91</v>
      </c>
      <c r="CR22" s="19">
        <v>92</v>
      </c>
      <c r="CS22" s="19">
        <v>93</v>
      </c>
      <c r="CT22" s="19">
        <v>94</v>
      </c>
      <c r="CU22" s="19">
        <v>95</v>
      </c>
      <c r="CV22" s="19">
        <v>96</v>
      </c>
      <c r="CW22" s="19">
        <v>97</v>
      </c>
      <c r="CX22" s="19">
        <v>98</v>
      </c>
      <c r="CY22" s="19">
        <v>99</v>
      </c>
    </row>
    <row r="23" spans="1:103" ht="17.25" customHeight="1">
      <c r="B23" s="135"/>
      <c r="C23" s="135"/>
      <c r="D23" s="135"/>
      <c r="E23" s="136"/>
      <c r="F23" s="136"/>
      <c r="G23" s="136"/>
      <c r="H23" s="136"/>
      <c r="I23" s="136"/>
      <c r="J23" s="136"/>
      <c r="K23" s="136"/>
      <c r="L23" s="136"/>
      <c r="M23" s="136"/>
      <c r="N23" s="136"/>
      <c r="O23" s="136"/>
      <c r="P23" s="136"/>
      <c r="Q23" s="136"/>
      <c r="R23" s="136"/>
      <c r="S23" s="136"/>
      <c r="T23" s="136"/>
      <c r="U23" s="136"/>
      <c r="V23" s="137"/>
      <c r="W23" s="137"/>
      <c r="X23" s="137"/>
    </row>
    <row r="24" spans="1:103" ht="17.25" customHeight="1">
      <c r="B24" s="138"/>
      <c r="C24" s="138"/>
      <c r="D24" s="138"/>
      <c r="E24" s="137"/>
      <c r="F24" s="137"/>
      <c r="G24" s="137"/>
      <c r="H24" s="137"/>
      <c r="I24" s="137"/>
      <c r="J24" s="137"/>
      <c r="K24" s="137"/>
      <c r="L24" s="137"/>
      <c r="M24" s="137"/>
      <c r="N24" s="137"/>
      <c r="O24" s="137"/>
      <c r="P24" s="137"/>
      <c r="Q24" s="137"/>
      <c r="R24" s="137"/>
      <c r="S24" s="137"/>
      <c r="T24" s="137"/>
      <c r="U24" s="137"/>
      <c r="V24" s="137"/>
      <c r="W24" s="137"/>
      <c r="X24" s="137"/>
    </row>
    <row r="25" spans="1:103" ht="17.25" customHeight="1">
      <c r="B25" s="138"/>
      <c r="C25" s="138"/>
      <c r="D25" s="138"/>
      <c r="E25" s="137"/>
      <c r="F25" s="137"/>
      <c r="G25" s="137"/>
      <c r="H25" s="137"/>
      <c r="I25" s="137"/>
      <c r="J25" s="137"/>
      <c r="K25" s="137"/>
      <c r="L25" s="137"/>
      <c r="M25" s="137"/>
      <c r="N25" s="137"/>
      <c r="O25" s="137"/>
      <c r="P25" s="137"/>
      <c r="Q25" s="137"/>
      <c r="R25" s="137"/>
      <c r="S25" s="137"/>
      <c r="T25" s="137"/>
      <c r="U25" s="137"/>
      <c r="V25" s="137"/>
      <c r="W25" s="137"/>
      <c r="X25" s="137"/>
    </row>
    <row r="26" spans="1:103" ht="17.25" customHeight="1">
      <c r="B26" s="138"/>
      <c r="C26" s="138"/>
      <c r="D26" s="138"/>
      <c r="E26" s="137"/>
      <c r="F26" s="137"/>
      <c r="G26" s="137"/>
      <c r="H26" s="137"/>
      <c r="I26" s="137"/>
      <c r="J26" s="137"/>
      <c r="K26" s="137"/>
      <c r="L26" s="137"/>
      <c r="M26" s="137"/>
      <c r="N26" s="137"/>
      <c r="O26" s="137"/>
      <c r="P26" s="137"/>
      <c r="Q26" s="137"/>
      <c r="R26" s="137"/>
      <c r="S26" s="137"/>
      <c r="T26" s="137"/>
      <c r="U26" s="137"/>
      <c r="V26" s="137"/>
      <c r="W26" s="137"/>
      <c r="X26" s="137"/>
    </row>
    <row r="27" spans="1:103" ht="17.25" customHeight="1">
      <c r="B27" s="138"/>
      <c r="C27" s="138"/>
      <c r="D27" s="138"/>
      <c r="E27" s="137"/>
      <c r="F27" s="137"/>
      <c r="G27" s="137"/>
      <c r="H27" s="137"/>
      <c r="I27" s="137"/>
      <c r="J27" s="137"/>
      <c r="K27" s="137"/>
      <c r="L27" s="137"/>
      <c r="M27" s="137"/>
      <c r="N27" s="137"/>
      <c r="O27" s="137"/>
      <c r="P27" s="137"/>
      <c r="Q27" s="137"/>
      <c r="R27" s="137"/>
      <c r="S27" s="137"/>
      <c r="T27" s="137"/>
      <c r="U27" s="137"/>
      <c r="V27" s="137"/>
      <c r="W27" s="137"/>
      <c r="X27" s="137"/>
    </row>
    <row r="28" spans="1:103" ht="17.25" customHeight="1">
      <c r="B28" s="138"/>
      <c r="C28" s="138"/>
      <c r="D28" s="138"/>
      <c r="E28" s="137"/>
      <c r="F28" s="137"/>
      <c r="G28" s="137"/>
      <c r="H28" s="137"/>
      <c r="I28" s="137"/>
      <c r="J28" s="137"/>
      <c r="K28" s="137"/>
      <c r="L28" s="137"/>
      <c r="M28" s="137"/>
      <c r="N28" s="137"/>
      <c r="O28" s="137"/>
      <c r="P28" s="137"/>
      <c r="Q28" s="137"/>
      <c r="R28" s="137"/>
      <c r="S28" s="137"/>
      <c r="T28" s="137"/>
      <c r="U28" s="137"/>
      <c r="V28" s="137"/>
      <c r="W28" s="137"/>
      <c r="X28" s="137"/>
    </row>
    <row r="29" spans="1:103" ht="17.25" customHeight="1">
      <c r="B29" s="138"/>
      <c r="C29" s="138"/>
      <c r="D29" s="138"/>
      <c r="E29" s="137"/>
      <c r="F29" s="137"/>
      <c r="G29" s="137"/>
      <c r="H29" s="137"/>
      <c r="I29" s="137"/>
      <c r="J29" s="137"/>
      <c r="K29" s="137"/>
      <c r="L29" s="137"/>
      <c r="M29" s="137"/>
      <c r="N29" s="137"/>
      <c r="O29" s="137"/>
      <c r="P29" s="137"/>
      <c r="Q29" s="137"/>
      <c r="R29" s="137"/>
      <c r="S29" s="137"/>
      <c r="T29" s="137"/>
      <c r="U29" s="137"/>
      <c r="V29" s="137"/>
      <c r="W29" s="137"/>
      <c r="X29" s="137"/>
    </row>
    <row r="30" spans="1:103" ht="17.25" customHeight="1">
      <c r="B30" s="138"/>
      <c r="C30" s="138"/>
      <c r="D30" s="138"/>
      <c r="E30" s="137"/>
      <c r="F30" s="137"/>
      <c r="G30" s="137"/>
      <c r="H30" s="137"/>
      <c r="I30" s="137"/>
      <c r="J30" s="137"/>
      <c r="K30" s="137"/>
      <c r="L30" s="137"/>
      <c r="M30" s="137"/>
      <c r="N30" s="137"/>
      <c r="O30" s="137"/>
      <c r="P30" s="137"/>
      <c r="Q30" s="137"/>
      <c r="R30" s="137"/>
      <c r="S30" s="137"/>
      <c r="T30" s="137"/>
      <c r="U30" s="137"/>
      <c r="V30" s="137"/>
      <c r="W30" s="137"/>
      <c r="X30" s="137"/>
    </row>
    <row r="31" spans="1:103" ht="17.25" customHeight="1">
      <c r="B31" s="138"/>
      <c r="C31" s="138"/>
      <c r="D31" s="138"/>
      <c r="E31" s="137"/>
      <c r="F31" s="137"/>
      <c r="G31" s="137"/>
      <c r="H31" s="137"/>
      <c r="I31" s="137"/>
      <c r="J31" s="137"/>
      <c r="K31" s="137"/>
      <c r="L31" s="137"/>
      <c r="M31" s="137"/>
      <c r="N31" s="137"/>
      <c r="O31" s="137"/>
      <c r="P31" s="137"/>
      <c r="Q31" s="137"/>
      <c r="R31" s="137"/>
      <c r="S31" s="137"/>
      <c r="T31" s="137"/>
      <c r="U31" s="137"/>
      <c r="V31" s="137"/>
      <c r="W31" s="137"/>
      <c r="X31" s="137"/>
    </row>
    <row r="32" spans="1:103" ht="17.25" customHeight="1">
      <c r="B32" s="138"/>
      <c r="C32" s="138"/>
      <c r="D32" s="138"/>
      <c r="E32" s="137"/>
      <c r="F32" s="137"/>
      <c r="G32" s="137"/>
      <c r="H32" s="137"/>
      <c r="I32" s="137"/>
      <c r="J32" s="137"/>
      <c r="K32" s="137"/>
      <c r="L32" s="137"/>
      <c r="M32" s="137"/>
      <c r="N32" s="137"/>
      <c r="O32" s="137"/>
      <c r="P32" s="137"/>
      <c r="Q32" s="137"/>
      <c r="R32" s="137"/>
      <c r="S32" s="137"/>
      <c r="T32" s="137"/>
      <c r="U32" s="137"/>
      <c r="V32" s="137"/>
      <c r="W32" s="137"/>
      <c r="X32" s="137"/>
    </row>
    <row r="33" spans="2:103" ht="17.25" customHeight="1">
      <c r="B33" s="138"/>
      <c r="C33" s="138"/>
      <c r="D33" s="138"/>
      <c r="E33" s="137"/>
      <c r="F33" s="137"/>
      <c r="G33" s="137"/>
      <c r="H33" s="137"/>
      <c r="I33" s="137"/>
      <c r="J33" s="137"/>
      <c r="K33" s="137"/>
      <c r="L33" s="137"/>
      <c r="M33" s="137"/>
      <c r="N33" s="137"/>
      <c r="O33" s="137"/>
      <c r="P33" s="137"/>
      <c r="Q33" s="137"/>
      <c r="R33" s="137"/>
      <c r="S33" s="137"/>
      <c r="T33" s="137"/>
      <c r="U33" s="137"/>
      <c r="V33" s="137"/>
      <c r="W33" s="137"/>
      <c r="X33" s="137"/>
    </row>
    <row r="34" spans="2:103" ht="17.25" customHeight="1">
      <c r="B34" s="138"/>
      <c r="C34" s="138"/>
      <c r="D34" s="138"/>
      <c r="E34" s="137"/>
      <c r="F34" s="137"/>
      <c r="G34" s="137"/>
      <c r="H34" s="137"/>
      <c r="I34" s="137"/>
      <c r="J34" s="137"/>
      <c r="K34" s="137"/>
      <c r="L34" s="137"/>
      <c r="M34" s="137"/>
      <c r="N34" s="137"/>
      <c r="O34" s="137"/>
      <c r="P34" s="137"/>
      <c r="Q34" s="137"/>
      <c r="R34" s="137"/>
      <c r="S34" s="137"/>
      <c r="T34" s="137"/>
      <c r="U34" s="137"/>
      <c r="V34" s="137"/>
      <c r="W34" s="137"/>
      <c r="X34" s="137"/>
    </row>
    <row r="35" spans="2:103" ht="17.25" customHeight="1">
      <c r="B35" s="138"/>
      <c r="C35" s="138"/>
      <c r="D35" s="138"/>
      <c r="E35" s="137"/>
      <c r="F35" s="137"/>
      <c r="G35" s="137"/>
      <c r="H35" s="137"/>
      <c r="I35" s="137"/>
      <c r="J35" s="137"/>
      <c r="K35" s="137"/>
      <c r="L35" s="137"/>
      <c r="M35" s="137"/>
      <c r="N35" s="137"/>
      <c r="O35" s="137"/>
      <c r="P35" s="137"/>
      <c r="Q35" s="137"/>
      <c r="R35" s="137"/>
      <c r="S35" s="137"/>
      <c r="T35" s="137"/>
      <c r="U35" s="137"/>
      <c r="V35" s="137"/>
      <c r="W35" s="137"/>
      <c r="X35" s="137"/>
    </row>
    <row r="36" spans="2:103" ht="17.25" customHeight="1">
      <c r="B36" s="138"/>
      <c r="C36" s="138"/>
      <c r="D36" s="138"/>
      <c r="E36" s="137"/>
      <c r="F36" s="137"/>
      <c r="G36" s="137"/>
      <c r="H36" s="137"/>
      <c r="I36" s="137"/>
      <c r="J36" s="137"/>
      <c r="K36" s="137"/>
      <c r="L36" s="137"/>
      <c r="M36" s="137"/>
      <c r="N36" s="137"/>
      <c r="O36" s="137"/>
      <c r="P36" s="137"/>
      <c r="Q36" s="137"/>
      <c r="R36" s="137"/>
      <c r="S36" s="137"/>
      <c r="T36" s="137"/>
      <c r="U36" s="137"/>
      <c r="V36" s="137"/>
      <c r="W36" s="137"/>
      <c r="X36" s="137"/>
    </row>
    <row r="37" spans="2:103" ht="17.25" customHeight="1">
      <c r="B37" s="138"/>
      <c r="C37" s="138"/>
      <c r="D37" s="138"/>
      <c r="E37" s="137"/>
      <c r="F37" s="137"/>
      <c r="G37" s="137"/>
      <c r="H37" s="137"/>
      <c r="I37" s="137"/>
      <c r="J37" s="137"/>
      <c r="K37" s="137"/>
      <c r="L37" s="137"/>
      <c r="M37" s="137"/>
      <c r="N37" s="137"/>
      <c r="O37" s="137"/>
      <c r="P37" s="137"/>
      <c r="Q37" s="137"/>
      <c r="R37" s="137"/>
      <c r="S37" s="137"/>
      <c r="T37" s="137"/>
      <c r="U37" s="137"/>
      <c r="V37" s="137"/>
      <c r="W37" s="137"/>
      <c r="X37" s="137"/>
    </row>
    <row r="38" spans="2:103" ht="17.25" customHeight="1">
      <c r="B38" s="138"/>
      <c r="C38" s="138"/>
      <c r="D38" s="138"/>
      <c r="E38" s="137"/>
      <c r="F38" s="137"/>
      <c r="G38" s="137"/>
      <c r="H38" s="137"/>
      <c r="I38" s="137"/>
      <c r="J38" s="137"/>
      <c r="K38" s="137"/>
      <c r="L38" s="137"/>
      <c r="M38" s="137"/>
      <c r="N38" s="137"/>
      <c r="O38" s="137"/>
      <c r="P38" s="137"/>
      <c r="Q38" s="137"/>
      <c r="R38" s="137"/>
      <c r="S38" s="137"/>
      <c r="T38" s="137"/>
      <c r="U38" s="137"/>
      <c r="V38" s="137"/>
      <c r="W38" s="137"/>
      <c r="X38" s="137"/>
    </row>
    <row r="39" spans="2:103" ht="17.25" customHeight="1">
      <c r="B39" s="138"/>
      <c r="C39" s="138"/>
      <c r="D39" s="138"/>
      <c r="E39" s="137"/>
      <c r="F39" s="137"/>
      <c r="G39" s="137"/>
      <c r="H39" s="137"/>
      <c r="I39" s="137"/>
      <c r="J39" s="137"/>
      <c r="K39" s="137"/>
      <c r="L39" s="137"/>
      <c r="M39" s="137"/>
      <c r="N39" s="137"/>
      <c r="O39" s="137"/>
      <c r="P39" s="137"/>
      <c r="Q39" s="137"/>
      <c r="R39" s="137"/>
      <c r="S39" s="137"/>
      <c r="T39" s="137"/>
      <c r="U39" s="137"/>
      <c r="V39" s="137"/>
      <c r="W39" s="137"/>
      <c r="X39" s="137"/>
    </row>
    <row r="40" spans="2:103" s="3" customFormat="1" ht="17.25" customHeight="1">
      <c r="B40" s="211" t="s">
        <v>32</v>
      </c>
      <c r="C40" s="200" t="s">
        <v>33</v>
      </c>
      <c r="D40" s="200"/>
      <c r="E40" s="19" t="str">
        <f t="shared" ref="E40:AJ40" si="21">IF(E20="","",IF(E20&lt;$C48,"Yes","No"))</f>
        <v/>
      </c>
      <c r="F40" s="19" t="str">
        <f t="shared" si="21"/>
        <v/>
      </c>
      <c r="G40" s="19" t="str">
        <f t="shared" si="21"/>
        <v/>
      </c>
      <c r="H40" s="19" t="str">
        <f t="shared" si="21"/>
        <v/>
      </c>
      <c r="I40" s="19" t="str">
        <f t="shared" si="21"/>
        <v/>
      </c>
      <c r="J40" s="19" t="str">
        <f t="shared" si="21"/>
        <v/>
      </c>
      <c r="K40" s="19" t="str">
        <f t="shared" si="21"/>
        <v/>
      </c>
      <c r="L40" s="19" t="str">
        <f t="shared" si="21"/>
        <v/>
      </c>
      <c r="M40" s="19" t="str">
        <f t="shared" si="21"/>
        <v/>
      </c>
      <c r="N40" s="19" t="str">
        <f t="shared" si="21"/>
        <v/>
      </c>
      <c r="O40" s="19" t="str">
        <f t="shared" si="21"/>
        <v/>
      </c>
      <c r="P40" s="19" t="str">
        <f t="shared" si="21"/>
        <v/>
      </c>
      <c r="Q40" s="19" t="str">
        <f t="shared" si="21"/>
        <v/>
      </c>
      <c r="R40" s="19" t="str">
        <f t="shared" si="21"/>
        <v/>
      </c>
      <c r="S40" s="19" t="str">
        <f t="shared" si="21"/>
        <v/>
      </c>
      <c r="T40" s="19" t="str">
        <f t="shared" si="21"/>
        <v/>
      </c>
      <c r="U40" s="19" t="str">
        <f t="shared" si="21"/>
        <v/>
      </c>
      <c r="V40" s="19" t="str">
        <f t="shared" si="21"/>
        <v/>
      </c>
      <c r="W40" s="19" t="str">
        <f t="shared" si="21"/>
        <v/>
      </c>
      <c r="X40" s="19" t="str">
        <f t="shared" si="21"/>
        <v/>
      </c>
      <c r="Y40" s="19" t="str">
        <f t="shared" si="21"/>
        <v/>
      </c>
      <c r="Z40" s="19" t="str">
        <f t="shared" si="21"/>
        <v/>
      </c>
      <c r="AA40" s="19" t="str">
        <f t="shared" si="21"/>
        <v/>
      </c>
      <c r="AB40" s="19" t="str">
        <f t="shared" si="21"/>
        <v/>
      </c>
      <c r="AC40" s="19" t="str">
        <f t="shared" si="21"/>
        <v/>
      </c>
      <c r="AD40" s="19" t="str">
        <f t="shared" si="21"/>
        <v/>
      </c>
      <c r="AE40" s="19" t="str">
        <f t="shared" si="21"/>
        <v/>
      </c>
      <c r="AF40" s="19" t="str">
        <f t="shared" si="21"/>
        <v/>
      </c>
      <c r="AG40" s="19" t="str">
        <f t="shared" si="21"/>
        <v/>
      </c>
      <c r="AH40" s="19" t="str">
        <f t="shared" si="21"/>
        <v/>
      </c>
      <c r="AI40" s="19" t="str">
        <f t="shared" si="21"/>
        <v/>
      </c>
      <c r="AJ40" s="19" t="str">
        <f t="shared" si="21"/>
        <v/>
      </c>
      <c r="AK40" s="19" t="str">
        <f t="shared" ref="AK40:BP40" si="22">IF(AK20="","",IF(AK20&lt;$C48,"Yes","No"))</f>
        <v/>
      </c>
      <c r="AL40" s="19" t="str">
        <f t="shared" si="22"/>
        <v/>
      </c>
      <c r="AM40" s="19" t="str">
        <f t="shared" si="22"/>
        <v/>
      </c>
      <c r="AN40" s="19" t="str">
        <f t="shared" si="22"/>
        <v/>
      </c>
      <c r="AO40" s="19" t="str">
        <f t="shared" si="22"/>
        <v/>
      </c>
      <c r="AP40" s="19" t="str">
        <f t="shared" si="22"/>
        <v/>
      </c>
      <c r="AQ40" s="19" t="str">
        <f t="shared" si="22"/>
        <v/>
      </c>
      <c r="AR40" s="19" t="str">
        <f t="shared" si="22"/>
        <v/>
      </c>
      <c r="AS40" s="19" t="str">
        <f t="shared" si="22"/>
        <v/>
      </c>
      <c r="AT40" s="19" t="str">
        <f t="shared" si="22"/>
        <v/>
      </c>
      <c r="AU40" s="19" t="str">
        <f t="shared" si="22"/>
        <v/>
      </c>
      <c r="AV40" s="19" t="str">
        <f t="shared" si="22"/>
        <v/>
      </c>
      <c r="AW40" s="19" t="str">
        <f t="shared" si="22"/>
        <v/>
      </c>
      <c r="AX40" s="19" t="str">
        <f t="shared" si="22"/>
        <v/>
      </c>
      <c r="AY40" s="19" t="str">
        <f t="shared" si="22"/>
        <v/>
      </c>
      <c r="AZ40" s="19" t="str">
        <f t="shared" si="22"/>
        <v/>
      </c>
      <c r="BA40" s="19" t="str">
        <f t="shared" si="22"/>
        <v/>
      </c>
      <c r="BB40" s="19" t="str">
        <f t="shared" si="22"/>
        <v/>
      </c>
      <c r="BC40" s="19" t="str">
        <f t="shared" si="22"/>
        <v/>
      </c>
      <c r="BD40" s="19" t="str">
        <f t="shared" si="22"/>
        <v/>
      </c>
      <c r="BE40" s="19" t="str">
        <f t="shared" si="22"/>
        <v/>
      </c>
      <c r="BF40" s="19" t="str">
        <f t="shared" si="22"/>
        <v/>
      </c>
      <c r="BG40" s="19" t="str">
        <f t="shared" si="22"/>
        <v/>
      </c>
      <c r="BH40" s="19" t="str">
        <f t="shared" si="22"/>
        <v/>
      </c>
      <c r="BI40" s="19" t="str">
        <f t="shared" si="22"/>
        <v/>
      </c>
      <c r="BJ40" s="19" t="str">
        <f t="shared" si="22"/>
        <v/>
      </c>
      <c r="BK40" s="19" t="str">
        <f t="shared" si="22"/>
        <v/>
      </c>
      <c r="BL40" s="19" t="str">
        <f t="shared" si="22"/>
        <v/>
      </c>
      <c r="BM40" s="19" t="str">
        <f t="shared" si="22"/>
        <v/>
      </c>
      <c r="BN40" s="19" t="str">
        <f t="shared" si="22"/>
        <v/>
      </c>
      <c r="BO40" s="19" t="str">
        <f t="shared" si="22"/>
        <v/>
      </c>
      <c r="BP40" s="19" t="str">
        <f t="shared" si="22"/>
        <v/>
      </c>
      <c r="BQ40" s="19" t="str">
        <f t="shared" ref="BQ40:CY40" si="23">IF(BQ20="","",IF(BQ20&lt;$C48,"Yes","No"))</f>
        <v/>
      </c>
      <c r="BR40" s="19" t="str">
        <f t="shared" si="23"/>
        <v/>
      </c>
      <c r="BS40" s="19" t="str">
        <f t="shared" si="23"/>
        <v/>
      </c>
      <c r="BT40" s="19" t="str">
        <f t="shared" si="23"/>
        <v/>
      </c>
      <c r="BU40" s="19" t="str">
        <f t="shared" si="23"/>
        <v/>
      </c>
      <c r="BV40" s="19" t="str">
        <f t="shared" si="23"/>
        <v/>
      </c>
      <c r="BW40" s="19" t="str">
        <f t="shared" si="23"/>
        <v/>
      </c>
      <c r="BX40" s="19" t="str">
        <f t="shared" si="23"/>
        <v/>
      </c>
      <c r="BY40" s="19" t="str">
        <f t="shared" si="23"/>
        <v/>
      </c>
      <c r="BZ40" s="19" t="str">
        <f t="shared" si="23"/>
        <v/>
      </c>
      <c r="CA40" s="19" t="str">
        <f t="shared" si="23"/>
        <v/>
      </c>
      <c r="CB40" s="19" t="str">
        <f t="shared" si="23"/>
        <v/>
      </c>
      <c r="CC40" s="19" t="str">
        <f t="shared" si="23"/>
        <v/>
      </c>
      <c r="CD40" s="19" t="str">
        <f t="shared" si="23"/>
        <v/>
      </c>
      <c r="CE40" s="19" t="str">
        <f t="shared" si="23"/>
        <v/>
      </c>
      <c r="CF40" s="19" t="str">
        <f t="shared" si="23"/>
        <v/>
      </c>
      <c r="CG40" s="19" t="str">
        <f t="shared" si="23"/>
        <v/>
      </c>
      <c r="CH40" s="19" t="str">
        <f t="shared" si="23"/>
        <v/>
      </c>
      <c r="CI40" s="19" t="str">
        <f t="shared" si="23"/>
        <v/>
      </c>
      <c r="CJ40" s="19" t="str">
        <f t="shared" si="23"/>
        <v/>
      </c>
      <c r="CK40" s="19" t="str">
        <f t="shared" si="23"/>
        <v/>
      </c>
      <c r="CL40" s="19" t="str">
        <f t="shared" si="23"/>
        <v/>
      </c>
      <c r="CM40" s="19" t="str">
        <f t="shared" si="23"/>
        <v/>
      </c>
      <c r="CN40" s="19" t="str">
        <f t="shared" si="23"/>
        <v/>
      </c>
      <c r="CO40" s="19" t="str">
        <f t="shared" si="23"/>
        <v/>
      </c>
      <c r="CP40" s="19" t="str">
        <f t="shared" si="23"/>
        <v/>
      </c>
      <c r="CQ40" s="19" t="str">
        <f t="shared" si="23"/>
        <v/>
      </c>
      <c r="CR40" s="19" t="str">
        <f t="shared" si="23"/>
        <v/>
      </c>
      <c r="CS40" s="19" t="str">
        <f t="shared" si="23"/>
        <v/>
      </c>
      <c r="CT40" s="19" t="str">
        <f t="shared" si="23"/>
        <v/>
      </c>
      <c r="CU40" s="19" t="str">
        <f t="shared" si="23"/>
        <v/>
      </c>
      <c r="CV40" s="19" t="str">
        <f t="shared" si="23"/>
        <v/>
      </c>
      <c r="CW40" s="19" t="str">
        <f t="shared" si="23"/>
        <v/>
      </c>
      <c r="CX40" s="19" t="str">
        <f t="shared" si="23"/>
        <v/>
      </c>
      <c r="CY40" s="19" t="str">
        <f t="shared" si="23"/>
        <v/>
      </c>
    </row>
    <row r="41" spans="2:103" s="3" customFormat="1" ht="17.25" customHeight="1">
      <c r="B41" s="211"/>
      <c r="C41" s="210" t="s">
        <v>34</v>
      </c>
      <c r="D41" s="210"/>
      <c r="E41" s="31" t="str">
        <f t="shared" ref="E41:AJ41" si="24">IF(E20="","",IF(E40="NO","",IF(E9&lt;$C52,"Yes","No")))</f>
        <v/>
      </c>
      <c r="F41" s="31" t="str">
        <f t="shared" si="24"/>
        <v/>
      </c>
      <c r="G41" s="31" t="str">
        <f t="shared" si="24"/>
        <v/>
      </c>
      <c r="H41" s="31" t="str">
        <f t="shared" si="24"/>
        <v/>
      </c>
      <c r="I41" s="31" t="str">
        <f t="shared" si="24"/>
        <v/>
      </c>
      <c r="J41" s="31" t="str">
        <f t="shared" si="24"/>
        <v/>
      </c>
      <c r="K41" s="31" t="str">
        <f t="shared" si="24"/>
        <v/>
      </c>
      <c r="L41" s="31" t="str">
        <f t="shared" si="24"/>
        <v/>
      </c>
      <c r="M41" s="31" t="str">
        <f t="shared" si="24"/>
        <v/>
      </c>
      <c r="N41" s="31" t="str">
        <f t="shared" si="24"/>
        <v/>
      </c>
      <c r="O41" s="31" t="str">
        <f t="shared" si="24"/>
        <v/>
      </c>
      <c r="P41" s="31" t="str">
        <f t="shared" si="24"/>
        <v/>
      </c>
      <c r="Q41" s="31" t="str">
        <f t="shared" si="24"/>
        <v/>
      </c>
      <c r="R41" s="31" t="str">
        <f t="shared" si="24"/>
        <v/>
      </c>
      <c r="S41" s="31" t="str">
        <f t="shared" si="24"/>
        <v/>
      </c>
      <c r="T41" s="31" t="str">
        <f t="shared" si="24"/>
        <v/>
      </c>
      <c r="U41" s="31" t="str">
        <f t="shared" si="24"/>
        <v/>
      </c>
      <c r="V41" s="31" t="str">
        <f t="shared" si="24"/>
        <v/>
      </c>
      <c r="W41" s="31" t="str">
        <f t="shared" si="24"/>
        <v/>
      </c>
      <c r="X41" s="31" t="str">
        <f t="shared" si="24"/>
        <v/>
      </c>
      <c r="Y41" s="31" t="str">
        <f t="shared" si="24"/>
        <v/>
      </c>
      <c r="Z41" s="31" t="str">
        <f t="shared" si="24"/>
        <v/>
      </c>
      <c r="AA41" s="31" t="str">
        <f t="shared" si="24"/>
        <v/>
      </c>
      <c r="AB41" s="31" t="str">
        <f t="shared" si="24"/>
        <v/>
      </c>
      <c r="AC41" s="31" t="str">
        <f t="shared" si="24"/>
        <v/>
      </c>
      <c r="AD41" s="31" t="str">
        <f t="shared" si="24"/>
        <v/>
      </c>
      <c r="AE41" s="31" t="str">
        <f t="shared" si="24"/>
        <v/>
      </c>
      <c r="AF41" s="31" t="str">
        <f t="shared" si="24"/>
        <v/>
      </c>
      <c r="AG41" s="31" t="str">
        <f t="shared" si="24"/>
        <v/>
      </c>
      <c r="AH41" s="31" t="str">
        <f t="shared" si="24"/>
        <v/>
      </c>
      <c r="AI41" s="31" t="str">
        <f t="shared" si="24"/>
        <v/>
      </c>
      <c r="AJ41" s="31" t="str">
        <f t="shared" si="24"/>
        <v/>
      </c>
      <c r="AK41" s="31" t="str">
        <f t="shared" ref="AK41:BP41" si="25">IF(AK20="","",IF(AK40="NO","",IF(AK9&lt;$C52,"Yes","No")))</f>
        <v/>
      </c>
      <c r="AL41" s="31" t="str">
        <f t="shared" si="25"/>
        <v/>
      </c>
      <c r="AM41" s="31" t="str">
        <f t="shared" si="25"/>
        <v/>
      </c>
      <c r="AN41" s="31" t="str">
        <f t="shared" si="25"/>
        <v/>
      </c>
      <c r="AO41" s="31" t="str">
        <f t="shared" si="25"/>
        <v/>
      </c>
      <c r="AP41" s="31" t="str">
        <f t="shared" si="25"/>
        <v/>
      </c>
      <c r="AQ41" s="31" t="str">
        <f t="shared" si="25"/>
        <v/>
      </c>
      <c r="AR41" s="31" t="str">
        <f t="shared" si="25"/>
        <v/>
      </c>
      <c r="AS41" s="31" t="str">
        <f t="shared" si="25"/>
        <v/>
      </c>
      <c r="AT41" s="31" t="str">
        <f t="shared" si="25"/>
        <v/>
      </c>
      <c r="AU41" s="31" t="str">
        <f t="shared" si="25"/>
        <v/>
      </c>
      <c r="AV41" s="31" t="str">
        <f t="shared" si="25"/>
        <v/>
      </c>
      <c r="AW41" s="31" t="str">
        <f t="shared" si="25"/>
        <v/>
      </c>
      <c r="AX41" s="31" t="str">
        <f t="shared" si="25"/>
        <v/>
      </c>
      <c r="AY41" s="31" t="str">
        <f t="shared" si="25"/>
        <v/>
      </c>
      <c r="AZ41" s="31" t="str">
        <f t="shared" si="25"/>
        <v/>
      </c>
      <c r="BA41" s="31" t="str">
        <f t="shared" si="25"/>
        <v/>
      </c>
      <c r="BB41" s="31" t="str">
        <f t="shared" si="25"/>
        <v/>
      </c>
      <c r="BC41" s="31" t="str">
        <f t="shared" si="25"/>
        <v/>
      </c>
      <c r="BD41" s="31" t="str">
        <f t="shared" si="25"/>
        <v/>
      </c>
      <c r="BE41" s="31" t="str">
        <f t="shared" si="25"/>
        <v/>
      </c>
      <c r="BF41" s="31" t="str">
        <f t="shared" si="25"/>
        <v/>
      </c>
      <c r="BG41" s="31" t="str">
        <f t="shared" si="25"/>
        <v/>
      </c>
      <c r="BH41" s="31" t="str">
        <f t="shared" si="25"/>
        <v/>
      </c>
      <c r="BI41" s="31" t="str">
        <f t="shared" si="25"/>
        <v/>
      </c>
      <c r="BJ41" s="31" t="str">
        <f t="shared" si="25"/>
        <v/>
      </c>
      <c r="BK41" s="31" t="str">
        <f t="shared" si="25"/>
        <v/>
      </c>
      <c r="BL41" s="31" t="str">
        <f t="shared" si="25"/>
        <v/>
      </c>
      <c r="BM41" s="31" t="str">
        <f t="shared" si="25"/>
        <v/>
      </c>
      <c r="BN41" s="31" t="str">
        <f t="shared" si="25"/>
        <v/>
      </c>
      <c r="BO41" s="31" t="str">
        <f t="shared" si="25"/>
        <v/>
      </c>
      <c r="BP41" s="31" t="str">
        <f t="shared" si="25"/>
        <v/>
      </c>
      <c r="BQ41" s="31" t="str">
        <f t="shared" ref="BQ41:CV41" si="26">IF(BQ20="","",IF(BQ40="NO","",IF(BQ9&lt;$C52,"Yes","No")))</f>
        <v/>
      </c>
      <c r="BR41" s="31" t="str">
        <f t="shared" si="26"/>
        <v/>
      </c>
      <c r="BS41" s="31" t="str">
        <f t="shared" si="26"/>
        <v/>
      </c>
      <c r="BT41" s="31" t="str">
        <f t="shared" si="26"/>
        <v/>
      </c>
      <c r="BU41" s="31" t="str">
        <f t="shared" si="26"/>
        <v/>
      </c>
      <c r="BV41" s="31" t="str">
        <f t="shared" si="26"/>
        <v/>
      </c>
      <c r="BW41" s="31" t="str">
        <f t="shared" si="26"/>
        <v/>
      </c>
      <c r="BX41" s="31" t="str">
        <f t="shared" si="26"/>
        <v/>
      </c>
      <c r="BY41" s="31" t="str">
        <f t="shared" si="26"/>
        <v/>
      </c>
      <c r="BZ41" s="31" t="str">
        <f t="shared" si="26"/>
        <v/>
      </c>
      <c r="CA41" s="31" t="str">
        <f t="shared" si="26"/>
        <v/>
      </c>
      <c r="CB41" s="31" t="str">
        <f t="shared" si="26"/>
        <v/>
      </c>
      <c r="CC41" s="31" t="str">
        <f t="shared" si="26"/>
        <v/>
      </c>
      <c r="CD41" s="31" t="str">
        <f t="shared" si="26"/>
        <v/>
      </c>
      <c r="CE41" s="31" t="str">
        <f t="shared" si="26"/>
        <v/>
      </c>
      <c r="CF41" s="31" t="str">
        <f t="shared" si="26"/>
        <v/>
      </c>
      <c r="CG41" s="31" t="str">
        <f t="shared" si="26"/>
        <v/>
      </c>
      <c r="CH41" s="31" t="str">
        <f t="shared" si="26"/>
        <v/>
      </c>
      <c r="CI41" s="31" t="str">
        <f t="shared" si="26"/>
        <v/>
      </c>
      <c r="CJ41" s="31" t="str">
        <f t="shared" si="26"/>
        <v/>
      </c>
      <c r="CK41" s="31" t="str">
        <f t="shared" si="26"/>
        <v/>
      </c>
      <c r="CL41" s="31" t="str">
        <f t="shared" si="26"/>
        <v/>
      </c>
      <c r="CM41" s="31" t="str">
        <f t="shared" si="26"/>
        <v/>
      </c>
      <c r="CN41" s="31" t="str">
        <f t="shared" si="26"/>
        <v/>
      </c>
      <c r="CO41" s="31" t="str">
        <f t="shared" si="26"/>
        <v/>
      </c>
      <c r="CP41" s="31" t="str">
        <f t="shared" si="26"/>
        <v/>
      </c>
      <c r="CQ41" s="31" t="str">
        <f t="shared" si="26"/>
        <v/>
      </c>
      <c r="CR41" s="31" t="str">
        <f t="shared" si="26"/>
        <v/>
      </c>
      <c r="CS41" s="31" t="str">
        <f t="shared" si="26"/>
        <v/>
      </c>
      <c r="CT41" s="31" t="str">
        <f t="shared" si="26"/>
        <v/>
      </c>
      <c r="CU41" s="31" t="str">
        <f t="shared" si="26"/>
        <v/>
      </c>
      <c r="CV41" s="31" t="str">
        <f t="shared" si="26"/>
        <v/>
      </c>
      <c r="CW41" s="31" t="str">
        <f>IF(CW20="","",IF(CW40="NO","",IF(CW9&lt;$C52,"Yes","No")))</f>
        <v/>
      </c>
      <c r="CX41" s="31" t="str">
        <f>IF(CX20="","",IF(CX40="NO","",IF(CX9&lt;$C52,"Yes","No")))</f>
        <v/>
      </c>
      <c r="CY41" s="31" t="str">
        <f>IF(CY20="","",IF(CY40="NO","",IF(CY9&lt;$C52,"Yes","No")))</f>
        <v/>
      </c>
    </row>
    <row r="42" spans="2:103" s="3" customFormat="1" ht="17.25" customHeight="1">
      <c r="B42" s="211"/>
      <c r="C42" s="200" t="s">
        <v>35</v>
      </c>
      <c r="D42" s="200"/>
      <c r="E42" s="32" t="str">
        <f t="shared" ref="E42:AJ42" si="27">IF(E20="","",IF(E40="NO","",IF(E17&lt;$C55,"Yes","No")))</f>
        <v/>
      </c>
      <c r="F42" s="32" t="str">
        <f t="shared" si="27"/>
        <v/>
      </c>
      <c r="G42" s="32" t="str">
        <f t="shared" si="27"/>
        <v/>
      </c>
      <c r="H42" s="32" t="str">
        <f t="shared" si="27"/>
        <v/>
      </c>
      <c r="I42" s="32" t="str">
        <f t="shared" si="27"/>
        <v/>
      </c>
      <c r="J42" s="32" t="str">
        <f t="shared" si="27"/>
        <v/>
      </c>
      <c r="K42" s="32" t="str">
        <f t="shared" si="27"/>
        <v/>
      </c>
      <c r="L42" s="32" t="str">
        <f t="shared" si="27"/>
        <v/>
      </c>
      <c r="M42" s="32" t="str">
        <f t="shared" si="27"/>
        <v/>
      </c>
      <c r="N42" s="32" t="str">
        <f t="shared" si="27"/>
        <v/>
      </c>
      <c r="O42" s="32" t="str">
        <f t="shared" si="27"/>
        <v/>
      </c>
      <c r="P42" s="32" t="str">
        <f t="shared" si="27"/>
        <v/>
      </c>
      <c r="Q42" s="32" t="str">
        <f t="shared" si="27"/>
        <v/>
      </c>
      <c r="R42" s="32" t="str">
        <f t="shared" si="27"/>
        <v/>
      </c>
      <c r="S42" s="32" t="str">
        <f t="shared" si="27"/>
        <v/>
      </c>
      <c r="T42" s="32" t="str">
        <f t="shared" si="27"/>
        <v/>
      </c>
      <c r="U42" s="32" t="str">
        <f t="shared" si="27"/>
        <v/>
      </c>
      <c r="V42" s="32" t="str">
        <f t="shared" si="27"/>
        <v/>
      </c>
      <c r="W42" s="32" t="str">
        <f t="shared" si="27"/>
        <v/>
      </c>
      <c r="X42" s="32" t="str">
        <f t="shared" si="27"/>
        <v/>
      </c>
      <c r="Y42" s="32" t="str">
        <f t="shared" si="27"/>
        <v/>
      </c>
      <c r="Z42" s="32" t="str">
        <f t="shared" si="27"/>
        <v/>
      </c>
      <c r="AA42" s="32" t="str">
        <f t="shared" si="27"/>
        <v/>
      </c>
      <c r="AB42" s="32" t="str">
        <f t="shared" si="27"/>
        <v/>
      </c>
      <c r="AC42" s="32" t="str">
        <f t="shared" si="27"/>
        <v/>
      </c>
      <c r="AD42" s="32" t="str">
        <f t="shared" si="27"/>
        <v/>
      </c>
      <c r="AE42" s="32" t="str">
        <f t="shared" si="27"/>
        <v/>
      </c>
      <c r="AF42" s="32" t="str">
        <f t="shared" si="27"/>
        <v/>
      </c>
      <c r="AG42" s="32" t="str">
        <f t="shared" si="27"/>
        <v/>
      </c>
      <c r="AH42" s="32" t="str">
        <f t="shared" si="27"/>
        <v/>
      </c>
      <c r="AI42" s="32" t="str">
        <f t="shared" si="27"/>
        <v/>
      </c>
      <c r="AJ42" s="32" t="str">
        <f t="shared" si="27"/>
        <v/>
      </c>
      <c r="AK42" s="32" t="str">
        <f t="shared" ref="AK42:BP42" si="28">IF(AK20="","",IF(AK40="NO","",IF(AK17&lt;$C55,"Yes","No")))</f>
        <v/>
      </c>
      <c r="AL42" s="32" t="str">
        <f t="shared" si="28"/>
        <v/>
      </c>
      <c r="AM42" s="32" t="str">
        <f t="shared" si="28"/>
        <v/>
      </c>
      <c r="AN42" s="32" t="str">
        <f t="shared" si="28"/>
        <v/>
      </c>
      <c r="AO42" s="32" t="str">
        <f t="shared" si="28"/>
        <v/>
      </c>
      <c r="AP42" s="32" t="str">
        <f t="shared" si="28"/>
        <v/>
      </c>
      <c r="AQ42" s="32" t="str">
        <f t="shared" si="28"/>
        <v/>
      </c>
      <c r="AR42" s="32" t="str">
        <f t="shared" si="28"/>
        <v/>
      </c>
      <c r="AS42" s="32" t="str">
        <f t="shared" si="28"/>
        <v/>
      </c>
      <c r="AT42" s="32" t="str">
        <f t="shared" si="28"/>
        <v/>
      </c>
      <c r="AU42" s="32" t="str">
        <f t="shared" si="28"/>
        <v/>
      </c>
      <c r="AV42" s="32" t="str">
        <f t="shared" si="28"/>
        <v/>
      </c>
      <c r="AW42" s="32" t="str">
        <f t="shared" si="28"/>
        <v/>
      </c>
      <c r="AX42" s="32" t="str">
        <f t="shared" si="28"/>
        <v/>
      </c>
      <c r="AY42" s="32" t="str">
        <f t="shared" si="28"/>
        <v/>
      </c>
      <c r="AZ42" s="32" t="str">
        <f t="shared" si="28"/>
        <v/>
      </c>
      <c r="BA42" s="32" t="str">
        <f t="shared" si="28"/>
        <v/>
      </c>
      <c r="BB42" s="32" t="str">
        <f t="shared" si="28"/>
        <v/>
      </c>
      <c r="BC42" s="32" t="str">
        <f t="shared" si="28"/>
        <v/>
      </c>
      <c r="BD42" s="32" t="str">
        <f t="shared" si="28"/>
        <v/>
      </c>
      <c r="BE42" s="32" t="str">
        <f t="shared" si="28"/>
        <v/>
      </c>
      <c r="BF42" s="32" t="str">
        <f t="shared" si="28"/>
        <v/>
      </c>
      <c r="BG42" s="32" t="str">
        <f t="shared" si="28"/>
        <v/>
      </c>
      <c r="BH42" s="32" t="str">
        <f t="shared" si="28"/>
        <v/>
      </c>
      <c r="BI42" s="32" t="str">
        <f t="shared" si="28"/>
        <v/>
      </c>
      <c r="BJ42" s="32" t="str">
        <f t="shared" si="28"/>
        <v/>
      </c>
      <c r="BK42" s="32" t="str">
        <f t="shared" si="28"/>
        <v/>
      </c>
      <c r="BL42" s="32" t="str">
        <f t="shared" si="28"/>
        <v/>
      </c>
      <c r="BM42" s="32" t="str">
        <f t="shared" si="28"/>
        <v/>
      </c>
      <c r="BN42" s="32" t="str">
        <f t="shared" si="28"/>
        <v/>
      </c>
      <c r="BO42" s="32" t="str">
        <f t="shared" si="28"/>
        <v/>
      </c>
      <c r="BP42" s="32" t="str">
        <f t="shared" si="28"/>
        <v/>
      </c>
      <c r="BQ42" s="32" t="str">
        <f t="shared" ref="BQ42:CY42" si="29">IF(BQ20="","",IF(BQ40="NO","",IF(BQ17&lt;$C55,"Yes","No")))</f>
        <v/>
      </c>
      <c r="BR42" s="32" t="str">
        <f t="shared" si="29"/>
        <v/>
      </c>
      <c r="BS42" s="32" t="str">
        <f t="shared" si="29"/>
        <v/>
      </c>
      <c r="BT42" s="32" t="str">
        <f t="shared" si="29"/>
        <v/>
      </c>
      <c r="BU42" s="32" t="str">
        <f t="shared" si="29"/>
        <v/>
      </c>
      <c r="BV42" s="32" t="str">
        <f t="shared" si="29"/>
        <v/>
      </c>
      <c r="BW42" s="32" t="str">
        <f t="shared" si="29"/>
        <v/>
      </c>
      <c r="BX42" s="32" t="str">
        <f t="shared" si="29"/>
        <v/>
      </c>
      <c r="BY42" s="32" t="str">
        <f t="shared" si="29"/>
        <v/>
      </c>
      <c r="BZ42" s="32" t="str">
        <f t="shared" si="29"/>
        <v/>
      </c>
      <c r="CA42" s="32" t="str">
        <f t="shared" si="29"/>
        <v/>
      </c>
      <c r="CB42" s="32" t="str">
        <f t="shared" si="29"/>
        <v/>
      </c>
      <c r="CC42" s="32" t="str">
        <f t="shared" si="29"/>
        <v/>
      </c>
      <c r="CD42" s="32" t="str">
        <f t="shared" si="29"/>
        <v/>
      </c>
      <c r="CE42" s="32" t="str">
        <f t="shared" si="29"/>
        <v/>
      </c>
      <c r="CF42" s="32" t="str">
        <f t="shared" si="29"/>
        <v/>
      </c>
      <c r="CG42" s="32" t="str">
        <f t="shared" si="29"/>
        <v/>
      </c>
      <c r="CH42" s="32" t="str">
        <f t="shared" si="29"/>
        <v/>
      </c>
      <c r="CI42" s="32" t="str">
        <f t="shared" si="29"/>
        <v/>
      </c>
      <c r="CJ42" s="32" t="str">
        <f t="shared" si="29"/>
        <v/>
      </c>
      <c r="CK42" s="32" t="str">
        <f t="shared" si="29"/>
        <v/>
      </c>
      <c r="CL42" s="32" t="str">
        <f t="shared" si="29"/>
        <v/>
      </c>
      <c r="CM42" s="32" t="str">
        <f t="shared" si="29"/>
        <v/>
      </c>
      <c r="CN42" s="32" t="str">
        <f t="shared" si="29"/>
        <v/>
      </c>
      <c r="CO42" s="32" t="str">
        <f t="shared" si="29"/>
        <v/>
      </c>
      <c r="CP42" s="32" t="str">
        <f t="shared" si="29"/>
        <v/>
      </c>
      <c r="CQ42" s="32" t="str">
        <f t="shared" si="29"/>
        <v/>
      </c>
      <c r="CR42" s="32" t="str">
        <f t="shared" si="29"/>
        <v/>
      </c>
      <c r="CS42" s="32" t="str">
        <f t="shared" si="29"/>
        <v/>
      </c>
      <c r="CT42" s="32" t="str">
        <f t="shared" si="29"/>
        <v/>
      </c>
      <c r="CU42" s="32" t="str">
        <f t="shared" si="29"/>
        <v/>
      </c>
      <c r="CV42" s="32" t="str">
        <f t="shared" si="29"/>
        <v/>
      </c>
      <c r="CW42" s="32" t="str">
        <f t="shared" si="29"/>
        <v/>
      </c>
      <c r="CX42" s="32" t="str">
        <f t="shared" si="29"/>
        <v/>
      </c>
      <c r="CY42" s="32" t="str">
        <f t="shared" si="29"/>
        <v/>
      </c>
    </row>
    <row r="43" spans="2:103" s="3" customFormat="1" ht="17.25" customHeight="1">
      <c r="B43" s="211"/>
      <c r="C43" s="200" t="s">
        <v>36</v>
      </c>
      <c r="D43" s="200"/>
      <c r="E43" s="32" t="str">
        <f t="shared" ref="E43:AJ43" si="30">IF(E20="","",IF(E40="NO","",IF(E19&lt;$C58,"Yes","No")))</f>
        <v/>
      </c>
      <c r="F43" s="32" t="str">
        <f t="shared" si="30"/>
        <v/>
      </c>
      <c r="G43" s="32" t="str">
        <f t="shared" si="30"/>
        <v/>
      </c>
      <c r="H43" s="32" t="str">
        <f t="shared" si="30"/>
        <v/>
      </c>
      <c r="I43" s="32" t="str">
        <f t="shared" si="30"/>
        <v/>
      </c>
      <c r="J43" s="32" t="str">
        <f t="shared" si="30"/>
        <v/>
      </c>
      <c r="K43" s="32" t="str">
        <f t="shared" si="30"/>
        <v/>
      </c>
      <c r="L43" s="32" t="str">
        <f t="shared" si="30"/>
        <v/>
      </c>
      <c r="M43" s="32" t="str">
        <f t="shared" si="30"/>
        <v/>
      </c>
      <c r="N43" s="32" t="str">
        <f t="shared" si="30"/>
        <v/>
      </c>
      <c r="O43" s="32" t="str">
        <f t="shared" si="30"/>
        <v/>
      </c>
      <c r="P43" s="32" t="str">
        <f t="shared" si="30"/>
        <v/>
      </c>
      <c r="Q43" s="32" t="str">
        <f t="shared" si="30"/>
        <v/>
      </c>
      <c r="R43" s="32" t="str">
        <f t="shared" si="30"/>
        <v/>
      </c>
      <c r="S43" s="32" t="str">
        <f t="shared" si="30"/>
        <v/>
      </c>
      <c r="T43" s="32" t="str">
        <f t="shared" si="30"/>
        <v/>
      </c>
      <c r="U43" s="32" t="str">
        <f t="shared" si="30"/>
        <v/>
      </c>
      <c r="V43" s="32" t="str">
        <f t="shared" si="30"/>
        <v/>
      </c>
      <c r="W43" s="32" t="str">
        <f t="shared" si="30"/>
        <v/>
      </c>
      <c r="X43" s="32" t="str">
        <f t="shared" si="30"/>
        <v/>
      </c>
      <c r="Y43" s="32" t="str">
        <f t="shared" si="30"/>
        <v/>
      </c>
      <c r="Z43" s="32" t="str">
        <f t="shared" si="30"/>
        <v/>
      </c>
      <c r="AA43" s="32" t="str">
        <f t="shared" si="30"/>
        <v/>
      </c>
      <c r="AB43" s="32" t="str">
        <f t="shared" si="30"/>
        <v/>
      </c>
      <c r="AC43" s="32" t="str">
        <f t="shared" si="30"/>
        <v/>
      </c>
      <c r="AD43" s="32" t="str">
        <f t="shared" si="30"/>
        <v/>
      </c>
      <c r="AE43" s="32" t="str">
        <f t="shared" si="30"/>
        <v/>
      </c>
      <c r="AF43" s="32" t="str">
        <f t="shared" si="30"/>
        <v/>
      </c>
      <c r="AG43" s="32" t="str">
        <f t="shared" si="30"/>
        <v/>
      </c>
      <c r="AH43" s="32" t="str">
        <f t="shared" si="30"/>
        <v/>
      </c>
      <c r="AI43" s="32" t="str">
        <f t="shared" si="30"/>
        <v/>
      </c>
      <c r="AJ43" s="32" t="str">
        <f t="shared" si="30"/>
        <v/>
      </c>
      <c r="AK43" s="32" t="str">
        <f t="shared" ref="AK43:BP43" si="31">IF(AK20="","",IF(AK40="NO","",IF(AK19&lt;$C58,"Yes","No")))</f>
        <v/>
      </c>
      <c r="AL43" s="32" t="str">
        <f t="shared" si="31"/>
        <v/>
      </c>
      <c r="AM43" s="32" t="str">
        <f t="shared" si="31"/>
        <v/>
      </c>
      <c r="AN43" s="32" t="str">
        <f t="shared" si="31"/>
        <v/>
      </c>
      <c r="AO43" s="32" t="str">
        <f t="shared" si="31"/>
        <v/>
      </c>
      <c r="AP43" s="32" t="str">
        <f t="shared" si="31"/>
        <v/>
      </c>
      <c r="AQ43" s="32" t="str">
        <f t="shared" si="31"/>
        <v/>
      </c>
      <c r="AR43" s="32" t="str">
        <f t="shared" si="31"/>
        <v/>
      </c>
      <c r="AS43" s="32" t="str">
        <f t="shared" si="31"/>
        <v/>
      </c>
      <c r="AT43" s="32" t="str">
        <f t="shared" si="31"/>
        <v/>
      </c>
      <c r="AU43" s="32" t="str">
        <f t="shared" si="31"/>
        <v/>
      </c>
      <c r="AV43" s="32" t="str">
        <f t="shared" si="31"/>
        <v/>
      </c>
      <c r="AW43" s="32" t="str">
        <f t="shared" si="31"/>
        <v/>
      </c>
      <c r="AX43" s="32" t="str">
        <f t="shared" si="31"/>
        <v/>
      </c>
      <c r="AY43" s="32" t="str">
        <f t="shared" si="31"/>
        <v/>
      </c>
      <c r="AZ43" s="32" t="str">
        <f t="shared" si="31"/>
        <v/>
      </c>
      <c r="BA43" s="32" t="str">
        <f t="shared" si="31"/>
        <v/>
      </c>
      <c r="BB43" s="32" t="str">
        <f t="shared" si="31"/>
        <v/>
      </c>
      <c r="BC43" s="32" t="str">
        <f t="shared" si="31"/>
        <v/>
      </c>
      <c r="BD43" s="32" t="str">
        <f t="shared" si="31"/>
        <v/>
      </c>
      <c r="BE43" s="32" t="str">
        <f t="shared" si="31"/>
        <v/>
      </c>
      <c r="BF43" s="32" t="str">
        <f t="shared" si="31"/>
        <v/>
      </c>
      <c r="BG43" s="32" t="str">
        <f t="shared" si="31"/>
        <v/>
      </c>
      <c r="BH43" s="32" t="str">
        <f t="shared" si="31"/>
        <v/>
      </c>
      <c r="BI43" s="32" t="str">
        <f t="shared" si="31"/>
        <v/>
      </c>
      <c r="BJ43" s="32" t="str">
        <f t="shared" si="31"/>
        <v/>
      </c>
      <c r="BK43" s="32" t="str">
        <f t="shared" si="31"/>
        <v/>
      </c>
      <c r="BL43" s="32" t="str">
        <f t="shared" si="31"/>
        <v/>
      </c>
      <c r="BM43" s="32" t="str">
        <f t="shared" si="31"/>
        <v/>
      </c>
      <c r="BN43" s="32" t="str">
        <f t="shared" si="31"/>
        <v/>
      </c>
      <c r="BO43" s="32" t="str">
        <f t="shared" si="31"/>
        <v/>
      </c>
      <c r="BP43" s="32" t="str">
        <f t="shared" si="31"/>
        <v/>
      </c>
      <c r="BQ43" s="32" t="str">
        <f t="shared" ref="BQ43:CY43" si="32">IF(BQ20="","",IF(BQ40="NO","",IF(BQ19&lt;$C58,"Yes","No")))</f>
        <v/>
      </c>
      <c r="BR43" s="32" t="str">
        <f t="shared" si="32"/>
        <v/>
      </c>
      <c r="BS43" s="32" t="str">
        <f t="shared" si="32"/>
        <v/>
      </c>
      <c r="BT43" s="32" t="str">
        <f t="shared" si="32"/>
        <v/>
      </c>
      <c r="BU43" s="32" t="str">
        <f t="shared" si="32"/>
        <v/>
      </c>
      <c r="BV43" s="32" t="str">
        <f t="shared" si="32"/>
        <v/>
      </c>
      <c r="BW43" s="32" t="str">
        <f t="shared" si="32"/>
        <v/>
      </c>
      <c r="BX43" s="32" t="str">
        <f t="shared" si="32"/>
        <v/>
      </c>
      <c r="BY43" s="32" t="str">
        <f t="shared" si="32"/>
        <v/>
      </c>
      <c r="BZ43" s="32" t="str">
        <f t="shared" si="32"/>
        <v/>
      </c>
      <c r="CA43" s="32" t="str">
        <f t="shared" si="32"/>
        <v/>
      </c>
      <c r="CB43" s="32" t="str">
        <f t="shared" si="32"/>
        <v/>
      </c>
      <c r="CC43" s="32" t="str">
        <f t="shared" si="32"/>
        <v/>
      </c>
      <c r="CD43" s="32" t="str">
        <f t="shared" si="32"/>
        <v/>
      </c>
      <c r="CE43" s="32" t="str">
        <f t="shared" si="32"/>
        <v/>
      </c>
      <c r="CF43" s="32" t="str">
        <f t="shared" si="32"/>
        <v/>
      </c>
      <c r="CG43" s="32" t="str">
        <f t="shared" si="32"/>
        <v/>
      </c>
      <c r="CH43" s="32" t="str">
        <f t="shared" si="32"/>
        <v/>
      </c>
      <c r="CI43" s="32" t="str">
        <f t="shared" si="32"/>
        <v/>
      </c>
      <c r="CJ43" s="32" t="str">
        <f t="shared" si="32"/>
        <v/>
      </c>
      <c r="CK43" s="32" t="str">
        <f t="shared" si="32"/>
        <v/>
      </c>
      <c r="CL43" s="32" t="str">
        <f t="shared" si="32"/>
        <v/>
      </c>
      <c r="CM43" s="32" t="str">
        <f t="shared" si="32"/>
        <v/>
      </c>
      <c r="CN43" s="32" t="str">
        <f t="shared" si="32"/>
        <v/>
      </c>
      <c r="CO43" s="32" t="str">
        <f t="shared" si="32"/>
        <v/>
      </c>
      <c r="CP43" s="32" t="str">
        <f t="shared" si="32"/>
        <v/>
      </c>
      <c r="CQ43" s="32" t="str">
        <f t="shared" si="32"/>
        <v/>
      </c>
      <c r="CR43" s="32" t="str">
        <f t="shared" si="32"/>
        <v/>
      </c>
      <c r="CS43" s="32" t="str">
        <f t="shared" si="32"/>
        <v/>
      </c>
      <c r="CT43" s="32" t="str">
        <f t="shared" si="32"/>
        <v/>
      </c>
      <c r="CU43" s="32" t="str">
        <f t="shared" si="32"/>
        <v/>
      </c>
      <c r="CV43" s="32" t="str">
        <f t="shared" si="32"/>
        <v/>
      </c>
      <c r="CW43" s="32" t="str">
        <f t="shared" si="32"/>
        <v/>
      </c>
      <c r="CX43" s="32" t="str">
        <f t="shared" si="32"/>
        <v/>
      </c>
      <c r="CY43" s="32" t="str">
        <f t="shared" si="32"/>
        <v/>
      </c>
    </row>
    <row r="44" spans="2:103" s="3" customFormat="1" ht="17.25" customHeight="1">
      <c r="B44" s="211"/>
      <c r="C44" s="200" t="s">
        <v>37</v>
      </c>
      <c r="D44" s="200"/>
      <c r="E44" s="32" t="str">
        <f t="shared" ref="E44:AJ44" si="33">IF(E20="","",IF(E40="NO","",IF(E61=0,"No",IF(E60&gt;E61,"Yes","No"))))</f>
        <v/>
      </c>
      <c r="F44" s="32" t="str">
        <f t="shared" si="33"/>
        <v/>
      </c>
      <c r="G44" s="32" t="str">
        <f t="shared" si="33"/>
        <v/>
      </c>
      <c r="H44" s="32" t="str">
        <f t="shared" si="33"/>
        <v/>
      </c>
      <c r="I44" s="32" t="str">
        <f t="shared" si="33"/>
        <v/>
      </c>
      <c r="J44" s="32" t="str">
        <f t="shared" si="33"/>
        <v/>
      </c>
      <c r="K44" s="32" t="str">
        <f t="shared" si="33"/>
        <v/>
      </c>
      <c r="L44" s="32" t="str">
        <f t="shared" si="33"/>
        <v/>
      </c>
      <c r="M44" s="32" t="str">
        <f t="shared" si="33"/>
        <v/>
      </c>
      <c r="N44" s="32" t="str">
        <f t="shared" si="33"/>
        <v/>
      </c>
      <c r="O44" s="32" t="str">
        <f t="shared" si="33"/>
        <v/>
      </c>
      <c r="P44" s="32" t="str">
        <f t="shared" si="33"/>
        <v/>
      </c>
      <c r="Q44" s="32" t="str">
        <f t="shared" si="33"/>
        <v/>
      </c>
      <c r="R44" s="32" t="str">
        <f t="shared" si="33"/>
        <v/>
      </c>
      <c r="S44" s="32" t="str">
        <f t="shared" si="33"/>
        <v/>
      </c>
      <c r="T44" s="32" t="str">
        <f t="shared" si="33"/>
        <v/>
      </c>
      <c r="U44" s="32" t="str">
        <f t="shared" si="33"/>
        <v/>
      </c>
      <c r="V44" s="32" t="str">
        <f t="shared" si="33"/>
        <v/>
      </c>
      <c r="W44" s="32" t="str">
        <f t="shared" si="33"/>
        <v/>
      </c>
      <c r="X44" s="32" t="str">
        <f t="shared" si="33"/>
        <v/>
      </c>
      <c r="Y44" s="32" t="str">
        <f t="shared" si="33"/>
        <v/>
      </c>
      <c r="Z44" s="32" t="str">
        <f t="shared" si="33"/>
        <v/>
      </c>
      <c r="AA44" s="32" t="str">
        <f t="shared" si="33"/>
        <v/>
      </c>
      <c r="AB44" s="32" t="str">
        <f t="shared" si="33"/>
        <v/>
      </c>
      <c r="AC44" s="32" t="str">
        <f t="shared" si="33"/>
        <v/>
      </c>
      <c r="AD44" s="32" t="str">
        <f t="shared" si="33"/>
        <v/>
      </c>
      <c r="AE44" s="32" t="str">
        <f t="shared" si="33"/>
        <v/>
      </c>
      <c r="AF44" s="32" t="str">
        <f t="shared" si="33"/>
        <v/>
      </c>
      <c r="AG44" s="32" t="str">
        <f t="shared" si="33"/>
        <v/>
      </c>
      <c r="AH44" s="32" t="str">
        <f t="shared" si="33"/>
        <v/>
      </c>
      <c r="AI44" s="32" t="str">
        <f t="shared" si="33"/>
        <v/>
      </c>
      <c r="AJ44" s="32" t="str">
        <f t="shared" si="33"/>
        <v/>
      </c>
      <c r="AK44" s="32" t="str">
        <f t="shared" ref="AK44:BP44" si="34">IF(AK20="","",IF(AK40="NO","",IF(AK61=0,"No",IF(AK60&gt;AK61,"Yes","No"))))</f>
        <v/>
      </c>
      <c r="AL44" s="32" t="str">
        <f t="shared" si="34"/>
        <v/>
      </c>
      <c r="AM44" s="32" t="str">
        <f t="shared" si="34"/>
        <v/>
      </c>
      <c r="AN44" s="32" t="str">
        <f t="shared" si="34"/>
        <v/>
      </c>
      <c r="AO44" s="32" t="str">
        <f t="shared" si="34"/>
        <v/>
      </c>
      <c r="AP44" s="32" t="str">
        <f t="shared" si="34"/>
        <v/>
      </c>
      <c r="AQ44" s="32" t="str">
        <f t="shared" si="34"/>
        <v/>
      </c>
      <c r="AR44" s="32" t="str">
        <f t="shared" si="34"/>
        <v/>
      </c>
      <c r="AS44" s="32" t="str">
        <f t="shared" si="34"/>
        <v/>
      </c>
      <c r="AT44" s="32" t="str">
        <f t="shared" si="34"/>
        <v/>
      </c>
      <c r="AU44" s="32" t="str">
        <f t="shared" si="34"/>
        <v/>
      </c>
      <c r="AV44" s="32" t="str">
        <f t="shared" si="34"/>
        <v/>
      </c>
      <c r="AW44" s="32" t="str">
        <f t="shared" si="34"/>
        <v/>
      </c>
      <c r="AX44" s="32" t="str">
        <f t="shared" si="34"/>
        <v/>
      </c>
      <c r="AY44" s="32" t="str">
        <f t="shared" si="34"/>
        <v/>
      </c>
      <c r="AZ44" s="32" t="str">
        <f t="shared" si="34"/>
        <v/>
      </c>
      <c r="BA44" s="32" t="str">
        <f t="shared" si="34"/>
        <v/>
      </c>
      <c r="BB44" s="32" t="str">
        <f t="shared" si="34"/>
        <v/>
      </c>
      <c r="BC44" s="32" t="str">
        <f t="shared" si="34"/>
        <v/>
      </c>
      <c r="BD44" s="32" t="str">
        <f t="shared" si="34"/>
        <v/>
      </c>
      <c r="BE44" s="32" t="str">
        <f t="shared" si="34"/>
        <v/>
      </c>
      <c r="BF44" s="32" t="str">
        <f t="shared" si="34"/>
        <v/>
      </c>
      <c r="BG44" s="32" t="str">
        <f t="shared" si="34"/>
        <v/>
      </c>
      <c r="BH44" s="32" t="str">
        <f t="shared" si="34"/>
        <v/>
      </c>
      <c r="BI44" s="32" t="str">
        <f t="shared" si="34"/>
        <v/>
      </c>
      <c r="BJ44" s="32" t="str">
        <f t="shared" si="34"/>
        <v/>
      </c>
      <c r="BK44" s="32" t="str">
        <f t="shared" si="34"/>
        <v/>
      </c>
      <c r="BL44" s="32" t="str">
        <f t="shared" si="34"/>
        <v/>
      </c>
      <c r="BM44" s="32" t="str">
        <f t="shared" si="34"/>
        <v/>
      </c>
      <c r="BN44" s="32" t="str">
        <f t="shared" si="34"/>
        <v/>
      </c>
      <c r="BO44" s="32" t="str">
        <f t="shared" si="34"/>
        <v/>
      </c>
      <c r="BP44" s="32" t="str">
        <f t="shared" si="34"/>
        <v/>
      </c>
      <c r="BQ44" s="32" t="str">
        <f t="shared" ref="BQ44:CY44" si="35">IF(BQ20="","",IF(BQ40="NO","",IF(BQ61=0,"No",IF(BQ60&gt;BQ61,"Yes","No"))))</f>
        <v/>
      </c>
      <c r="BR44" s="32" t="str">
        <f t="shared" si="35"/>
        <v/>
      </c>
      <c r="BS44" s="32" t="str">
        <f t="shared" si="35"/>
        <v/>
      </c>
      <c r="BT44" s="32" t="str">
        <f t="shared" si="35"/>
        <v/>
      </c>
      <c r="BU44" s="32" t="str">
        <f t="shared" si="35"/>
        <v/>
      </c>
      <c r="BV44" s="32" t="str">
        <f t="shared" si="35"/>
        <v/>
      </c>
      <c r="BW44" s="32" t="str">
        <f t="shared" si="35"/>
        <v/>
      </c>
      <c r="BX44" s="32" t="str">
        <f t="shared" si="35"/>
        <v/>
      </c>
      <c r="BY44" s="32" t="str">
        <f t="shared" si="35"/>
        <v/>
      </c>
      <c r="BZ44" s="32" t="str">
        <f t="shared" si="35"/>
        <v/>
      </c>
      <c r="CA44" s="32" t="str">
        <f t="shared" si="35"/>
        <v/>
      </c>
      <c r="CB44" s="32" t="str">
        <f t="shared" si="35"/>
        <v/>
      </c>
      <c r="CC44" s="32" t="str">
        <f t="shared" si="35"/>
        <v/>
      </c>
      <c r="CD44" s="32" t="str">
        <f t="shared" si="35"/>
        <v/>
      </c>
      <c r="CE44" s="32" t="str">
        <f t="shared" si="35"/>
        <v/>
      </c>
      <c r="CF44" s="32" t="str">
        <f t="shared" si="35"/>
        <v/>
      </c>
      <c r="CG44" s="32" t="str">
        <f t="shared" si="35"/>
        <v/>
      </c>
      <c r="CH44" s="32" t="str">
        <f t="shared" si="35"/>
        <v/>
      </c>
      <c r="CI44" s="32" t="str">
        <f t="shared" si="35"/>
        <v/>
      </c>
      <c r="CJ44" s="32" t="str">
        <f t="shared" si="35"/>
        <v/>
      </c>
      <c r="CK44" s="32" t="str">
        <f t="shared" si="35"/>
        <v/>
      </c>
      <c r="CL44" s="32" t="str">
        <f t="shared" si="35"/>
        <v/>
      </c>
      <c r="CM44" s="32" t="str">
        <f t="shared" si="35"/>
        <v/>
      </c>
      <c r="CN44" s="32" t="str">
        <f t="shared" si="35"/>
        <v/>
      </c>
      <c r="CO44" s="32" t="str">
        <f t="shared" si="35"/>
        <v/>
      </c>
      <c r="CP44" s="32" t="str">
        <f t="shared" si="35"/>
        <v/>
      </c>
      <c r="CQ44" s="32" t="str">
        <f t="shared" si="35"/>
        <v/>
      </c>
      <c r="CR44" s="32" t="str">
        <f t="shared" si="35"/>
        <v/>
      </c>
      <c r="CS44" s="32" t="str">
        <f t="shared" si="35"/>
        <v/>
      </c>
      <c r="CT44" s="32" t="str">
        <f t="shared" si="35"/>
        <v/>
      </c>
      <c r="CU44" s="32" t="str">
        <f t="shared" si="35"/>
        <v/>
      </c>
      <c r="CV44" s="32" t="str">
        <f t="shared" si="35"/>
        <v/>
      </c>
      <c r="CW44" s="32" t="str">
        <f t="shared" si="35"/>
        <v/>
      </c>
      <c r="CX44" s="32" t="str">
        <f t="shared" si="35"/>
        <v/>
      </c>
      <c r="CY44" s="32" t="str">
        <f t="shared" si="35"/>
        <v/>
      </c>
    </row>
    <row r="45" spans="2:103" s="3" customFormat="1" ht="17.25" customHeight="1">
      <c r="B45" s="211"/>
      <c r="C45" s="219" t="s">
        <v>38</v>
      </c>
      <c r="D45" s="220"/>
      <c r="E45" s="33" t="str">
        <f t="shared" ref="E45:AJ45" si="36">IF(E20="","",IF(E40="No","資格確認",IF(E41="Yes","落札不適当",IF(E42="Yes","落札不適当",IF(E43="Yes","落札不適当",IF(E44="Yes","落札不適当","履行能力確認"))))))</f>
        <v/>
      </c>
      <c r="F45" s="33" t="str">
        <f t="shared" si="36"/>
        <v/>
      </c>
      <c r="G45" s="33" t="str">
        <f t="shared" si="36"/>
        <v/>
      </c>
      <c r="H45" s="33" t="str">
        <f t="shared" si="36"/>
        <v/>
      </c>
      <c r="I45" s="33" t="str">
        <f t="shared" si="36"/>
        <v/>
      </c>
      <c r="J45" s="33" t="str">
        <f t="shared" si="36"/>
        <v/>
      </c>
      <c r="K45" s="33" t="str">
        <f t="shared" si="36"/>
        <v/>
      </c>
      <c r="L45" s="33" t="str">
        <f t="shared" si="36"/>
        <v/>
      </c>
      <c r="M45" s="33" t="str">
        <f t="shared" si="36"/>
        <v/>
      </c>
      <c r="N45" s="33" t="str">
        <f t="shared" si="36"/>
        <v/>
      </c>
      <c r="O45" s="33" t="str">
        <f t="shared" si="36"/>
        <v/>
      </c>
      <c r="P45" s="33" t="str">
        <f t="shared" si="36"/>
        <v/>
      </c>
      <c r="Q45" s="33" t="str">
        <f t="shared" si="36"/>
        <v/>
      </c>
      <c r="R45" s="33" t="str">
        <f t="shared" si="36"/>
        <v/>
      </c>
      <c r="S45" s="33" t="str">
        <f t="shared" si="36"/>
        <v/>
      </c>
      <c r="T45" s="33" t="str">
        <f t="shared" si="36"/>
        <v/>
      </c>
      <c r="U45" s="33" t="str">
        <f t="shared" si="36"/>
        <v/>
      </c>
      <c r="V45" s="33" t="str">
        <f t="shared" si="36"/>
        <v/>
      </c>
      <c r="W45" s="33" t="str">
        <f t="shared" si="36"/>
        <v/>
      </c>
      <c r="X45" s="33" t="str">
        <f t="shared" si="36"/>
        <v/>
      </c>
      <c r="Y45" s="33" t="str">
        <f t="shared" si="36"/>
        <v/>
      </c>
      <c r="Z45" s="33" t="str">
        <f t="shared" si="36"/>
        <v/>
      </c>
      <c r="AA45" s="33" t="str">
        <f t="shared" si="36"/>
        <v/>
      </c>
      <c r="AB45" s="33" t="str">
        <f t="shared" si="36"/>
        <v/>
      </c>
      <c r="AC45" s="33" t="str">
        <f t="shared" si="36"/>
        <v/>
      </c>
      <c r="AD45" s="33" t="str">
        <f t="shared" si="36"/>
        <v/>
      </c>
      <c r="AE45" s="33" t="str">
        <f t="shared" si="36"/>
        <v/>
      </c>
      <c r="AF45" s="33" t="str">
        <f t="shared" si="36"/>
        <v/>
      </c>
      <c r="AG45" s="33" t="str">
        <f t="shared" si="36"/>
        <v/>
      </c>
      <c r="AH45" s="33" t="str">
        <f t="shared" si="36"/>
        <v/>
      </c>
      <c r="AI45" s="33" t="str">
        <f t="shared" si="36"/>
        <v/>
      </c>
      <c r="AJ45" s="33" t="str">
        <f t="shared" si="36"/>
        <v/>
      </c>
      <c r="AK45" s="33" t="str">
        <f t="shared" ref="AK45:BP45" si="37">IF(AK20="","",IF(AK40="No","資格確認",IF(AK41="Yes","落札不適当",IF(AK42="Yes","落札不適当",IF(AK43="Yes","落札不適当",IF(AK44="Yes","落札不適当","履行能力確認"))))))</f>
        <v/>
      </c>
      <c r="AL45" s="33" t="str">
        <f t="shared" si="37"/>
        <v/>
      </c>
      <c r="AM45" s="33" t="str">
        <f t="shared" si="37"/>
        <v/>
      </c>
      <c r="AN45" s="33" t="str">
        <f t="shared" si="37"/>
        <v/>
      </c>
      <c r="AO45" s="33" t="str">
        <f t="shared" si="37"/>
        <v/>
      </c>
      <c r="AP45" s="33" t="str">
        <f t="shared" si="37"/>
        <v/>
      </c>
      <c r="AQ45" s="33" t="str">
        <f t="shared" si="37"/>
        <v/>
      </c>
      <c r="AR45" s="33" t="str">
        <f t="shared" si="37"/>
        <v/>
      </c>
      <c r="AS45" s="33" t="str">
        <f t="shared" si="37"/>
        <v/>
      </c>
      <c r="AT45" s="33" t="str">
        <f t="shared" si="37"/>
        <v/>
      </c>
      <c r="AU45" s="33" t="str">
        <f t="shared" si="37"/>
        <v/>
      </c>
      <c r="AV45" s="33" t="str">
        <f t="shared" si="37"/>
        <v/>
      </c>
      <c r="AW45" s="33" t="str">
        <f t="shared" si="37"/>
        <v/>
      </c>
      <c r="AX45" s="33" t="str">
        <f t="shared" si="37"/>
        <v/>
      </c>
      <c r="AY45" s="33" t="str">
        <f t="shared" si="37"/>
        <v/>
      </c>
      <c r="AZ45" s="33" t="str">
        <f t="shared" si="37"/>
        <v/>
      </c>
      <c r="BA45" s="33" t="str">
        <f t="shared" si="37"/>
        <v/>
      </c>
      <c r="BB45" s="33" t="str">
        <f t="shared" si="37"/>
        <v/>
      </c>
      <c r="BC45" s="33" t="str">
        <f t="shared" si="37"/>
        <v/>
      </c>
      <c r="BD45" s="33" t="str">
        <f t="shared" si="37"/>
        <v/>
      </c>
      <c r="BE45" s="33" t="str">
        <f t="shared" si="37"/>
        <v/>
      </c>
      <c r="BF45" s="33" t="str">
        <f t="shared" si="37"/>
        <v/>
      </c>
      <c r="BG45" s="33" t="str">
        <f t="shared" si="37"/>
        <v/>
      </c>
      <c r="BH45" s="33" t="str">
        <f t="shared" si="37"/>
        <v/>
      </c>
      <c r="BI45" s="33" t="str">
        <f t="shared" si="37"/>
        <v/>
      </c>
      <c r="BJ45" s="33" t="str">
        <f t="shared" si="37"/>
        <v/>
      </c>
      <c r="BK45" s="33" t="str">
        <f t="shared" si="37"/>
        <v/>
      </c>
      <c r="BL45" s="33" t="str">
        <f t="shared" si="37"/>
        <v/>
      </c>
      <c r="BM45" s="33" t="str">
        <f t="shared" si="37"/>
        <v/>
      </c>
      <c r="BN45" s="33" t="str">
        <f t="shared" si="37"/>
        <v/>
      </c>
      <c r="BO45" s="33" t="str">
        <f t="shared" si="37"/>
        <v/>
      </c>
      <c r="BP45" s="33" t="str">
        <f t="shared" si="37"/>
        <v/>
      </c>
      <c r="BQ45" s="33" t="str">
        <f t="shared" ref="BQ45:CV45" si="38">IF(BQ20="","",IF(BQ40="No","資格確認",IF(BQ41="Yes","落札不適当",IF(BQ42="Yes","落札不適当",IF(BQ43="Yes","落札不適当",IF(BQ44="Yes","落札不適当","履行能力確認"))))))</f>
        <v/>
      </c>
      <c r="BR45" s="33" t="str">
        <f t="shared" si="38"/>
        <v/>
      </c>
      <c r="BS45" s="33" t="str">
        <f t="shared" si="38"/>
        <v/>
      </c>
      <c r="BT45" s="33" t="str">
        <f t="shared" si="38"/>
        <v/>
      </c>
      <c r="BU45" s="33" t="str">
        <f t="shared" si="38"/>
        <v/>
      </c>
      <c r="BV45" s="33" t="str">
        <f t="shared" si="38"/>
        <v/>
      </c>
      <c r="BW45" s="33" t="str">
        <f t="shared" si="38"/>
        <v/>
      </c>
      <c r="BX45" s="33" t="str">
        <f t="shared" si="38"/>
        <v/>
      </c>
      <c r="BY45" s="33" t="str">
        <f t="shared" si="38"/>
        <v/>
      </c>
      <c r="BZ45" s="33" t="str">
        <f t="shared" si="38"/>
        <v/>
      </c>
      <c r="CA45" s="33" t="str">
        <f t="shared" si="38"/>
        <v/>
      </c>
      <c r="CB45" s="33" t="str">
        <f t="shared" si="38"/>
        <v/>
      </c>
      <c r="CC45" s="33" t="str">
        <f t="shared" si="38"/>
        <v/>
      </c>
      <c r="CD45" s="33" t="str">
        <f t="shared" si="38"/>
        <v/>
      </c>
      <c r="CE45" s="33" t="str">
        <f t="shared" si="38"/>
        <v/>
      </c>
      <c r="CF45" s="33" t="str">
        <f t="shared" si="38"/>
        <v/>
      </c>
      <c r="CG45" s="33" t="str">
        <f t="shared" si="38"/>
        <v/>
      </c>
      <c r="CH45" s="33" t="str">
        <f t="shared" si="38"/>
        <v/>
      </c>
      <c r="CI45" s="33" t="str">
        <f t="shared" si="38"/>
        <v/>
      </c>
      <c r="CJ45" s="33" t="str">
        <f t="shared" si="38"/>
        <v/>
      </c>
      <c r="CK45" s="33" t="str">
        <f t="shared" si="38"/>
        <v/>
      </c>
      <c r="CL45" s="33" t="str">
        <f t="shared" si="38"/>
        <v/>
      </c>
      <c r="CM45" s="33" t="str">
        <f t="shared" si="38"/>
        <v/>
      </c>
      <c r="CN45" s="33" t="str">
        <f t="shared" si="38"/>
        <v/>
      </c>
      <c r="CO45" s="33" t="str">
        <f t="shared" si="38"/>
        <v/>
      </c>
      <c r="CP45" s="33" t="str">
        <f t="shared" si="38"/>
        <v/>
      </c>
      <c r="CQ45" s="33" t="str">
        <f t="shared" si="38"/>
        <v/>
      </c>
      <c r="CR45" s="33" t="str">
        <f t="shared" si="38"/>
        <v/>
      </c>
      <c r="CS45" s="33" t="str">
        <f t="shared" si="38"/>
        <v/>
      </c>
      <c r="CT45" s="33" t="str">
        <f t="shared" si="38"/>
        <v/>
      </c>
      <c r="CU45" s="33" t="str">
        <f t="shared" si="38"/>
        <v/>
      </c>
      <c r="CV45" s="33" t="str">
        <f t="shared" si="38"/>
        <v/>
      </c>
      <c r="CW45" s="33" t="str">
        <f>IF(CW20="","",IF(CW40="No","資格確認",IF(CW41="Yes","落札不適当",IF(CW42="Yes","落札不適当",IF(CW43="Yes","落札不適当",IF(CW44="Yes","落札不適当","履行能力確認"))))))</f>
        <v/>
      </c>
      <c r="CX45" s="33" t="str">
        <f>IF(CX20="","",IF(CX40="No","資格確認",IF(CX41="Yes","落札不適当",IF(CX42="Yes","落札不適当",IF(CX43="Yes","落札不適当",IF(CX44="Yes","落札不適当","履行能力確認"))))))</f>
        <v/>
      </c>
      <c r="CY45" s="33" t="str">
        <f>IF(CY20="","",IF(CY40="No","資格確認",IF(CY41="Yes","落札不適当",IF(CY42="Yes","落札不適当",IF(CY43="Yes","落札不適当",IF(CY44="Yes","落札不適当","履行能力確認"))))))</f>
        <v/>
      </c>
    </row>
    <row r="46" spans="2:103" ht="15" customHeight="1">
      <c r="D46" s="35"/>
      <c r="E46" s="36"/>
      <c r="F46" s="36"/>
      <c r="G46" s="36"/>
      <c r="H46" s="36"/>
      <c r="I46" s="36"/>
      <c r="J46" s="36"/>
      <c r="K46" s="36"/>
      <c r="L46" s="36"/>
      <c r="M46" s="36"/>
      <c r="N46" s="36"/>
      <c r="O46" s="36"/>
      <c r="P46" s="36"/>
      <c r="Q46" s="36"/>
      <c r="R46" s="36"/>
      <c r="S46" s="36"/>
      <c r="T46" s="36"/>
      <c r="U46" s="36"/>
      <c r="V46" s="36"/>
      <c r="W46" s="36"/>
      <c r="X46" s="36"/>
    </row>
    <row r="47" spans="2:103" ht="17.25" customHeight="1">
      <c r="C47" s="202" t="s">
        <v>39</v>
      </c>
      <c r="D47" s="202"/>
      <c r="E47" s="37"/>
      <c r="F47" s="37"/>
      <c r="G47" s="38"/>
      <c r="H47" s="38"/>
      <c r="I47" s="38"/>
      <c r="J47" s="38"/>
      <c r="K47" s="38"/>
      <c r="L47" s="38"/>
      <c r="M47" s="38"/>
      <c r="N47" s="38"/>
      <c r="O47" s="38"/>
      <c r="P47" s="38"/>
      <c r="Q47" s="36"/>
      <c r="R47" s="36"/>
      <c r="S47" s="36"/>
      <c r="T47" s="36"/>
      <c r="U47" s="36"/>
      <c r="V47" s="36"/>
      <c r="W47" s="14"/>
      <c r="X47" s="14"/>
    </row>
    <row r="48" spans="2:103" ht="17.25" customHeight="1">
      <c r="C48" s="221"/>
      <c r="D48" s="221"/>
      <c r="E48" s="37"/>
      <c r="F48" s="37"/>
      <c r="G48" s="38"/>
      <c r="H48" s="38"/>
      <c r="M48" s="38"/>
      <c r="Q48" s="40"/>
      <c r="U48" s="40"/>
      <c r="V48" s="36"/>
      <c r="W48" s="14"/>
      <c r="X48" s="14"/>
    </row>
    <row r="49" spans="2:103" s="3" customFormat="1" ht="17.25" customHeight="1">
      <c r="B49" s="41"/>
      <c r="C49" s="218" t="str">
        <f>IF(ISERROR(C48/D20)=TRUE,"",C48/D20)</f>
        <v/>
      </c>
      <c r="D49" s="218"/>
      <c r="E49" s="37"/>
      <c r="F49" s="37"/>
      <c r="G49" s="38"/>
      <c r="H49" s="38"/>
      <c r="M49" s="36"/>
      <c r="Q49" s="36"/>
      <c r="U49" s="36"/>
    </row>
    <row r="50" spans="2:103" ht="15" customHeight="1">
      <c r="B50" s="14"/>
      <c r="D50" s="34"/>
      <c r="E50" s="42"/>
      <c r="J50" s="36"/>
      <c r="K50" s="36"/>
      <c r="P50" s="43"/>
      <c r="T50" s="43"/>
      <c r="X50" s="43"/>
      <c r="Y50" s="39"/>
    </row>
    <row r="51" spans="2:103" s="3" customFormat="1" ht="43.5" customHeight="1">
      <c r="C51" s="205" t="s">
        <v>577</v>
      </c>
      <c r="D51" s="206"/>
      <c r="E51" s="203" t="s">
        <v>40</v>
      </c>
      <c r="F51" s="204"/>
      <c r="G51" s="204"/>
      <c r="H51" s="204"/>
      <c r="I51" s="204"/>
      <c r="J51" s="45"/>
      <c r="K51" s="45"/>
      <c r="L51" s="44"/>
      <c r="M51" s="44"/>
      <c r="N51" s="44"/>
      <c r="O51" s="44"/>
      <c r="P51" s="44"/>
      <c r="Q51" s="44"/>
      <c r="R51" s="44"/>
      <c r="S51" s="44"/>
      <c r="T51" s="44"/>
      <c r="U51" s="44"/>
      <c r="V51" s="44"/>
      <c r="W51" s="44"/>
      <c r="X51" s="44"/>
      <c r="Y51" s="46"/>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5"/>
      <c r="CM51" s="45"/>
      <c r="CN51" s="44"/>
      <c r="CO51" s="44"/>
      <c r="CP51" s="44"/>
      <c r="CQ51" s="44"/>
      <c r="CR51" s="44"/>
      <c r="CS51" s="44"/>
      <c r="CT51" s="44"/>
      <c r="CU51" s="44"/>
      <c r="CV51" s="44"/>
      <c r="CW51" s="44"/>
      <c r="CX51" s="44"/>
      <c r="CY51" s="47"/>
    </row>
    <row r="52" spans="2:103" s="3" customFormat="1" ht="19.5" customHeight="1">
      <c r="C52" s="182"/>
      <c r="D52" s="183"/>
      <c r="E52" s="48" t="str">
        <f t="shared" ref="E52:AJ52" si="39">IF(E40="YES",E9,"")</f>
        <v/>
      </c>
      <c r="F52" s="48" t="str">
        <f t="shared" si="39"/>
        <v/>
      </c>
      <c r="G52" s="48" t="str">
        <f t="shared" si="39"/>
        <v/>
      </c>
      <c r="H52" s="48" t="str">
        <f t="shared" si="39"/>
        <v/>
      </c>
      <c r="I52" s="48" t="str">
        <f t="shared" si="39"/>
        <v/>
      </c>
      <c r="J52" s="48" t="str">
        <f t="shared" si="39"/>
        <v/>
      </c>
      <c r="K52" s="48" t="str">
        <f t="shared" si="39"/>
        <v/>
      </c>
      <c r="L52" s="48" t="str">
        <f t="shared" si="39"/>
        <v/>
      </c>
      <c r="M52" s="48" t="str">
        <f t="shared" si="39"/>
        <v/>
      </c>
      <c r="N52" s="48" t="str">
        <f t="shared" si="39"/>
        <v/>
      </c>
      <c r="O52" s="48" t="str">
        <f t="shared" si="39"/>
        <v/>
      </c>
      <c r="P52" s="48" t="str">
        <f t="shared" si="39"/>
        <v/>
      </c>
      <c r="Q52" s="48" t="str">
        <f t="shared" si="39"/>
        <v/>
      </c>
      <c r="R52" s="48" t="str">
        <f t="shared" si="39"/>
        <v/>
      </c>
      <c r="S52" s="48" t="str">
        <f t="shared" si="39"/>
        <v/>
      </c>
      <c r="T52" s="48" t="str">
        <f t="shared" si="39"/>
        <v/>
      </c>
      <c r="U52" s="48" t="str">
        <f t="shared" si="39"/>
        <v/>
      </c>
      <c r="V52" s="48" t="str">
        <f t="shared" si="39"/>
        <v/>
      </c>
      <c r="W52" s="48" t="str">
        <f t="shared" si="39"/>
        <v/>
      </c>
      <c r="X52" s="48" t="str">
        <f t="shared" si="39"/>
        <v/>
      </c>
      <c r="Y52" s="48" t="str">
        <f t="shared" si="39"/>
        <v/>
      </c>
      <c r="Z52" s="48" t="str">
        <f t="shared" si="39"/>
        <v/>
      </c>
      <c r="AA52" s="48" t="str">
        <f t="shared" si="39"/>
        <v/>
      </c>
      <c r="AB52" s="48" t="str">
        <f t="shared" si="39"/>
        <v/>
      </c>
      <c r="AC52" s="48" t="str">
        <f t="shared" si="39"/>
        <v/>
      </c>
      <c r="AD52" s="48" t="str">
        <f t="shared" si="39"/>
        <v/>
      </c>
      <c r="AE52" s="48" t="str">
        <f t="shared" si="39"/>
        <v/>
      </c>
      <c r="AF52" s="48" t="str">
        <f t="shared" si="39"/>
        <v/>
      </c>
      <c r="AG52" s="48" t="str">
        <f t="shared" si="39"/>
        <v/>
      </c>
      <c r="AH52" s="48" t="str">
        <f t="shared" si="39"/>
        <v/>
      </c>
      <c r="AI52" s="48" t="str">
        <f t="shared" si="39"/>
        <v/>
      </c>
      <c r="AJ52" s="48" t="str">
        <f t="shared" si="39"/>
        <v/>
      </c>
      <c r="AK52" s="48" t="str">
        <f t="shared" ref="AK52:BP52" si="40">IF(AK40="YES",AK9,"")</f>
        <v/>
      </c>
      <c r="AL52" s="48" t="str">
        <f t="shared" si="40"/>
        <v/>
      </c>
      <c r="AM52" s="48" t="str">
        <f t="shared" si="40"/>
        <v/>
      </c>
      <c r="AN52" s="48" t="str">
        <f t="shared" si="40"/>
        <v/>
      </c>
      <c r="AO52" s="48" t="str">
        <f t="shared" si="40"/>
        <v/>
      </c>
      <c r="AP52" s="48" t="str">
        <f t="shared" si="40"/>
        <v/>
      </c>
      <c r="AQ52" s="48" t="str">
        <f t="shared" si="40"/>
        <v/>
      </c>
      <c r="AR52" s="48" t="str">
        <f t="shared" si="40"/>
        <v/>
      </c>
      <c r="AS52" s="48" t="str">
        <f t="shared" si="40"/>
        <v/>
      </c>
      <c r="AT52" s="48" t="str">
        <f t="shared" si="40"/>
        <v/>
      </c>
      <c r="AU52" s="48" t="str">
        <f t="shared" si="40"/>
        <v/>
      </c>
      <c r="AV52" s="48" t="str">
        <f t="shared" si="40"/>
        <v/>
      </c>
      <c r="AW52" s="48" t="str">
        <f t="shared" si="40"/>
        <v/>
      </c>
      <c r="AX52" s="48" t="str">
        <f t="shared" si="40"/>
        <v/>
      </c>
      <c r="AY52" s="48" t="str">
        <f t="shared" si="40"/>
        <v/>
      </c>
      <c r="AZ52" s="48" t="str">
        <f t="shared" si="40"/>
        <v/>
      </c>
      <c r="BA52" s="48" t="str">
        <f t="shared" si="40"/>
        <v/>
      </c>
      <c r="BB52" s="48" t="str">
        <f t="shared" si="40"/>
        <v/>
      </c>
      <c r="BC52" s="48" t="str">
        <f t="shared" si="40"/>
        <v/>
      </c>
      <c r="BD52" s="48" t="str">
        <f t="shared" si="40"/>
        <v/>
      </c>
      <c r="BE52" s="48" t="str">
        <f t="shared" si="40"/>
        <v/>
      </c>
      <c r="BF52" s="48" t="str">
        <f t="shared" si="40"/>
        <v/>
      </c>
      <c r="BG52" s="48" t="str">
        <f t="shared" si="40"/>
        <v/>
      </c>
      <c r="BH52" s="48" t="str">
        <f t="shared" si="40"/>
        <v/>
      </c>
      <c r="BI52" s="48" t="str">
        <f t="shared" si="40"/>
        <v/>
      </c>
      <c r="BJ52" s="48" t="str">
        <f t="shared" si="40"/>
        <v/>
      </c>
      <c r="BK52" s="48" t="str">
        <f t="shared" si="40"/>
        <v/>
      </c>
      <c r="BL52" s="48" t="str">
        <f t="shared" si="40"/>
        <v/>
      </c>
      <c r="BM52" s="48" t="str">
        <f t="shared" si="40"/>
        <v/>
      </c>
      <c r="BN52" s="48" t="str">
        <f t="shared" si="40"/>
        <v/>
      </c>
      <c r="BO52" s="48" t="str">
        <f t="shared" si="40"/>
        <v/>
      </c>
      <c r="BP52" s="48" t="str">
        <f t="shared" si="40"/>
        <v/>
      </c>
      <c r="BQ52" s="48" t="str">
        <f t="shared" ref="BQ52:CY52" si="41">IF(BQ40="YES",BQ9,"")</f>
        <v/>
      </c>
      <c r="BR52" s="48" t="str">
        <f t="shared" si="41"/>
        <v/>
      </c>
      <c r="BS52" s="48" t="str">
        <f t="shared" si="41"/>
        <v/>
      </c>
      <c r="BT52" s="48" t="str">
        <f t="shared" si="41"/>
        <v/>
      </c>
      <c r="BU52" s="48" t="str">
        <f t="shared" si="41"/>
        <v/>
      </c>
      <c r="BV52" s="48" t="str">
        <f t="shared" si="41"/>
        <v/>
      </c>
      <c r="BW52" s="48" t="str">
        <f t="shared" si="41"/>
        <v/>
      </c>
      <c r="BX52" s="48" t="str">
        <f t="shared" si="41"/>
        <v/>
      </c>
      <c r="BY52" s="48" t="str">
        <f t="shared" si="41"/>
        <v/>
      </c>
      <c r="BZ52" s="48" t="str">
        <f t="shared" si="41"/>
        <v/>
      </c>
      <c r="CA52" s="48" t="str">
        <f t="shared" si="41"/>
        <v/>
      </c>
      <c r="CB52" s="48" t="str">
        <f t="shared" si="41"/>
        <v/>
      </c>
      <c r="CC52" s="48" t="str">
        <f t="shared" si="41"/>
        <v/>
      </c>
      <c r="CD52" s="48" t="str">
        <f t="shared" si="41"/>
        <v/>
      </c>
      <c r="CE52" s="48" t="str">
        <f t="shared" si="41"/>
        <v/>
      </c>
      <c r="CF52" s="48" t="str">
        <f t="shared" si="41"/>
        <v/>
      </c>
      <c r="CG52" s="48" t="str">
        <f t="shared" si="41"/>
        <v/>
      </c>
      <c r="CH52" s="48" t="str">
        <f t="shared" si="41"/>
        <v/>
      </c>
      <c r="CI52" s="48" t="str">
        <f t="shared" si="41"/>
        <v/>
      </c>
      <c r="CJ52" s="48" t="str">
        <f t="shared" si="41"/>
        <v/>
      </c>
      <c r="CK52" s="48" t="str">
        <f t="shared" si="41"/>
        <v/>
      </c>
      <c r="CL52" s="48" t="str">
        <f t="shared" si="41"/>
        <v/>
      </c>
      <c r="CM52" s="48" t="str">
        <f t="shared" si="41"/>
        <v/>
      </c>
      <c r="CN52" s="48" t="str">
        <f t="shared" si="41"/>
        <v/>
      </c>
      <c r="CO52" s="48" t="str">
        <f t="shared" si="41"/>
        <v/>
      </c>
      <c r="CP52" s="48" t="str">
        <f t="shared" si="41"/>
        <v/>
      </c>
      <c r="CQ52" s="48" t="str">
        <f t="shared" si="41"/>
        <v/>
      </c>
      <c r="CR52" s="48" t="str">
        <f t="shared" si="41"/>
        <v/>
      </c>
      <c r="CS52" s="48" t="str">
        <f t="shared" si="41"/>
        <v/>
      </c>
      <c r="CT52" s="48" t="str">
        <f t="shared" si="41"/>
        <v/>
      </c>
      <c r="CU52" s="48" t="str">
        <f t="shared" si="41"/>
        <v/>
      </c>
      <c r="CV52" s="48" t="str">
        <f t="shared" si="41"/>
        <v/>
      </c>
      <c r="CW52" s="48" t="str">
        <f t="shared" si="41"/>
        <v/>
      </c>
      <c r="CX52" s="48" t="str">
        <f t="shared" si="41"/>
        <v/>
      </c>
      <c r="CY52" s="48" t="str">
        <f t="shared" si="41"/>
        <v/>
      </c>
    </row>
    <row r="53" spans="2:103" ht="15" customHeight="1">
      <c r="B53" s="14"/>
      <c r="C53" s="49"/>
      <c r="D53" s="49"/>
      <c r="E53" s="50"/>
      <c r="F53" s="50"/>
      <c r="G53" s="50"/>
      <c r="H53" s="50"/>
      <c r="I53" s="50"/>
      <c r="J53" s="51"/>
      <c r="K53" s="51"/>
      <c r="O53" s="51"/>
      <c r="P53" s="51"/>
      <c r="T53" s="51"/>
      <c r="X53" s="51"/>
      <c r="Y53" s="39"/>
    </row>
    <row r="54" spans="2:103" s="3" customFormat="1" ht="36" customHeight="1">
      <c r="C54" s="195" t="s">
        <v>579</v>
      </c>
      <c r="D54" s="196"/>
      <c r="E54" s="186" t="s">
        <v>552</v>
      </c>
      <c r="F54" s="187"/>
      <c r="G54" s="187"/>
      <c r="H54" s="187"/>
      <c r="I54" s="187"/>
      <c r="J54" s="45"/>
      <c r="K54" s="45"/>
      <c r="L54" s="44"/>
      <c r="M54" s="44"/>
      <c r="N54" s="44"/>
      <c r="O54" s="45"/>
      <c r="P54" s="45"/>
      <c r="Q54" s="44"/>
      <c r="R54" s="44"/>
      <c r="S54" s="44"/>
      <c r="T54" s="45"/>
      <c r="U54" s="44"/>
      <c r="V54" s="44"/>
      <c r="W54" s="44"/>
      <c r="X54" s="45"/>
      <c r="Y54" s="52"/>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7"/>
    </row>
    <row r="55" spans="2:103" s="3" customFormat="1" ht="19.5" customHeight="1">
      <c r="C55" s="197">
        <f>INT((D17*0.7)/1000)*1000</f>
        <v>0</v>
      </c>
      <c r="D55" s="197"/>
      <c r="E55" s="48" t="str">
        <f t="shared" ref="E55:AJ55" si="42">IF(E40="YES",E17,"")</f>
        <v/>
      </c>
      <c r="F55" s="48" t="str">
        <f t="shared" si="42"/>
        <v/>
      </c>
      <c r="G55" s="48" t="str">
        <f t="shared" si="42"/>
        <v/>
      </c>
      <c r="H55" s="48" t="str">
        <f t="shared" si="42"/>
        <v/>
      </c>
      <c r="I55" s="48" t="str">
        <f t="shared" si="42"/>
        <v/>
      </c>
      <c r="J55" s="48" t="str">
        <f t="shared" si="42"/>
        <v/>
      </c>
      <c r="K55" s="48" t="str">
        <f t="shared" si="42"/>
        <v/>
      </c>
      <c r="L55" s="48" t="str">
        <f t="shared" si="42"/>
        <v/>
      </c>
      <c r="M55" s="48" t="str">
        <f t="shared" si="42"/>
        <v/>
      </c>
      <c r="N55" s="48" t="str">
        <f t="shared" si="42"/>
        <v/>
      </c>
      <c r="O55" s="48" t="str">
        <f t="shared" si="42"/>
        <v/>
      </c>
      <c r="P55" s="48" t="str">
        <f t="shared" si="42"/>
        <v/>
      </c>
      <c r="Q55" s="48" t="str">
        <f t="shared" si="42"/>
        <v/>
      </c>
      <c r="R55" s="48" t="str">
        <f t="shared" si="42"/>
        <v/>
      </c>
      <c r="S55" s="48" t="str">
        <f t="shared" si="42"/>
        <v/>
      </c>
      <c r="T55" s="48" t="str">
        <f t="shared" si="42"/>
        <v/>
      </c>
      <c r="U55" s="48" t="str">
        <f t="shared" si="42"/>
        <v/>
      </c>
      <c r="V55" s="48" t="str">
        <f t="shared" si="42"/>
        <v/>
      </c>
      <c r="W55" s="48" t="str">
        <f t="shared" si="42"/>
        <v/>
      </c>
      <c r="X55" s="48" t="str">
        <f t="shared" si="42"/>
        <v/>
      </c>
      <c r="Y55" s="48" t="str">
        <f t="shared" si="42"/>
        <v/>
      </c>
      <c r="Z55" s="48" t="str">
        <f t="shared" si="42"/>
        <v/>
      </c>
      <c r="AA55" s="48" t="str">
        <f t="shared" si="42"/>
        <v/>
      </c>
      <c r="AB55" s="48" t="str">
        <f t="shared" si="42"/>
        <v/>
      </c>
      <c r="AC55" s="48" t="str">
        <f t="shared" si="42"/>
        <v/>
      </c>
      <c r="AD55" s="48" t="str">
        <f t="shared" si="42"/>
        <v/>
      </c>
      <c r="AE55" s="48" t="str">
        <f t="shared" si="42"/>
        <v/>
      </c>
      <c r="AF55" s="48" t="str">
        <f t="shared" si="42"/>
        <v/>
      </c>
      <c r="AG55" s="48" t="str">
        <f t="shared" si="42"/>
        <v/>
      </c>
      <c r="AH55" s="48" t="str">
        <f t="shared" si="42"/>
        <v/>
      </c>
      <c r="AI55" s="48" t="str">
        <f t="shared" si="42"/>
        <v/>
      </c>
      <c r="AJ55" s="48" t="str">
        <f t="shared" si="42"/>
        <v/>
      </c>
      <c r="AK55" s="48" t="str">
        <f t="shared" ref="AK55:BP55" si="43">IF(AK40="YES",AK17,"")</f>
        <v/>
      </c>
      <c r="AL55" s="48" t="str">
        <f t="shared" si="43"/>
        <v/>
      </c>
      <c r="AM55" s="48" t="str">
        <f t="shared" si="43"/>
        <v/>
      </c>
      <c r="AN55" s="48" t="str">
        <f t="shared" si="43"/>
        <v/>
      </c>
      <c r="AO55" s="48" t="str">
        <f t="shared" si="43"/>
        <v/>
      </c>
      <c r="AP55" s="48" t="str">
        <f t="shared" si="43"/>
        <v/>
      </c>
      <c r="AQ55" s="48" t="str">
        <f t="shared" si="43"/>
        <v/>
      </c>
      <c r="AR55" s="48" t="str">
        <f t="shared" si="43"/>
        <v/>
      </c>
      <c r="AS55" s="48" t="str">
        <f t="shared" si="43"/>
        <v/>
      </c>
      <c r="AT55" s="48" t="str">
        <f t="shared" si="43"/>
        <v/>
      </c>
      <c r="AU55" s="48" t="str">
        <f t="shared" si="43"/>
        <v/>
      </c>
      <c r="AV55" s="48" t="str">
        <f t="shared" si="43"/>
        <v/>
      </c>
      <c r="AW55" s="48" t="str">
        <f t="shared" si="43"/>
        <v/>
      </c>
      <c r="AX55" s="48" t="str">
        <f t="shared" si="43"/>
        <v/>
      </c>
      <c r="AY55" s="48" t="str">
        <f t="shared" si="43"/>
        <v/>
      </c>
      <c r="AZ55" s="48" t="str">
        <f t="shared" si="43"/>
        <v/>
      </c>
      <c r="BA55" s="48" t="str">
        <f t="shared" si="43"/>
        <v/>
      </c>
      <c r="BB55" s="48" t="str">
        <f t="shared" si="43"/>
        <v/>
      </c>
      <c r="BC55" s="48" t="str">
        <f t="shared" si="43"/>
        <v/>
      </c>
      <c r="BD55" s="48" t="str">
        <f t="shared" si="43"/>
        <v/>
      </c>
      <c r="BE55" s="48" t="str">
        <f t="shared" si="43"/>
        <v/>
      </c>
      <c r="BF55" s="48" t="str">
        <f t="shared" si="43"/>
        <v/>
      </c>
      <c r="BG55" s="48" t="str">
        <f t="shared" si="43"/>
        <v/>
      </c>
      <c r="BH55" s="48" t="str">
        <f t="shared" si="43"/>
        <v/>
      </c>
      <c r="BI55" s="48" t="str">
        <f t="shared" si="43"/>
        <v/>
      </c>
      <c r="BJ55" s="48" t="str">
        <f t="shared" si="43"/>
        <v/>
      </c>
      <c r="BK55" s="48" t="str">
        <f t="shared" si="43"/>
        <v/>
      </c>
      <c r="BL55" s="48" t="str">
        <f t="shared" si="43"/>
        <v/>
      </c>
      <c r="BM55" s="48" t="str">
        <f t="shared" si="43"/>
        <v/>
      </c>
      <c r="BN55" s="48" t="str">
        <f t="shared" si="43"/>
        <v/>
      </c>
      <c r="BO55" s="48" t="str">
        <f t="shared" si="43"/>
        <v/>
      </c>
      <c r="BP55" s="48" t="str">
        <f t="shared" si="43"/>
        <v/>
      </c>
      <c r="BQ55" s="48" t="str">
        <f t="shared" ref="BQ55:CY55" si="44">IF(BQ40="YES",BQ17,"")</f>
        <v/>
      </c>
      <c r="BR55" s="48" t="str">
        <f t="shared" si="44"/>
        <v/>
      </c>
      <c r="BS55" s="48" t="str">
        <f t="shared" si="44"/>
        <v/>
      </c>
      <c r="BT55" s="48" t="str">
        <f t="shared" si="44"/>
        <v/>
      </c>
      <c r="BU55" s="48" t="str">
        <f t="shared" si="44"/>
        <v/>
      </c>
      <c r="BV55" s="48" t="str">
        <f t="shared" si="44"/>
        <v/>
      </c>
      <c r="BW55" s="48" t="str">
        <f t="shared" si="44"/>
        <v/>
      </c>
      <c r="BX55" s="48" t="str">
        <f t="shared" si="44"/>
        <v/>
      </c>
      <c r="BY55" s="48" t="str">
        <f t="shared" si="44"/>
        <v/>
      </c>
      <c r="BZ55" s="48" t="str">
        <f t="shared" si="44"/>
        <v/>
      </c>
      <c r="CA55" s="48" t="str">
        <f t="shared" si="44"/>
        <v/>
      </c>
      <c r="CB55" s="48" t="str">
        <f t="shared" si="44"/>
        <v/>
      </c>
      <c r="CC55" s="48" t="str">
        <f t="shared" si="44"/>
        <v/>
      </c>
      <c r="CD55" s="48" t="str">
        <f t="shared" si="44"/>
        <v/>
      </c>
      <c r="CE55" s="48" t="str">
        <f t="shared" si="44"/>
        <v/>
      </c>
      <c r="CF55" s="48" t="str">
        <f t="shared" si="44"/>
        <v/>
      </c>
      <c r="CG55" s="48" t="str">
        <f t="shared" si="44"/>
        <v/>
      </c>
      <c r="CH55" s="48" t="str">
        <f t="shared" si="44"/>
        <v/>
      </c>
      <c r="CI55" s="48" t="str">
        <f t="shared" si="44"/>
        <v/>
      </c>
      <c r="CJ55" s="48" t="str">
        <f t="shared" si="44"/>
        <v/>
      </c>
      <c r="CK55" s="48" t="str">
        <f t="shared" si="44"/>
        <v/>
      </c>
      <c r="CL55" s="48" t="str">
        <f t="shared" si="44"/>
        <v/>
      </c>
      <c r="CM55" s="48" t="str">
        <f t="shared" si="44"/>
        <v/>
      </c>
      <c r="CN55" s="48" t="str">
        <f t="shared" si="44"/>
        <v/>
      </c>
      <c r="CO55" s="48" t="str">
        <f t="shared" si="44"/>
        <v/>
      </c>
      <c r="CP55" s="48" t="str">
        <f t="shared" si="44"/>
        <v/>
      </c>
      <c r="CQ55" s="48" t="str">
        <f t="shared" si="44"/>
        <v/>
      </c>
      <c r="CR55" s="48" t="str">
        <f t="shared" si="44"/>
        <v/>
      </c>
      <c r="CS55" s="48" t="str">
        <f t="shared" si="44"/>
        <v/>
      </c>
      <c r="CT55" s="48" t="str">
        <f t="shared" si="44"/>
        <v/>
      </c>
      <c r="CU55" s="48" t="str">
        <f t="shared" si="44"/>
        <v/>
      </c>
      <c r="CV55" s="48" t="str">
        <f t="shared" si="44"/>
        <v/>
      </c>
      <c r="CW55" s="48" t="str">
        <f t="shared" si="44"/>
        <v/>
      </c>
      <c r="CX55" s="48" t="str">
        <f t="shared" si="44"/>
        <v/>
      </c>
      <c r="CY55" s="48" t="str">
        <f t="shared" si="44"/>
        <v/>
      </c>
    </row>
    <row r="56" spans="2:103" s="3" customFormat="1" ht="15" customHeight="1">
      <c r="C56" s="49"/>
      <c r="D56" s="49"/>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c r="BJ56" s="53"/>
      <c r="BK56" s="53"/>
      <c r="BL56" s="53"/>
      <c r="BM56" s="53"/>
      <c r="BN56" s="53"/>
      <c r="BO56" s="53"/>
      <c r="BP56" s="53"/>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row>
    <row r="57" spans="2:103" s="3" customFormat="1" ht="36" customHeight="1">
      <c r="C57" s="195" t="s">
        <v>578</v>
      </c>
      <c r="D57" s="196"/>
      <c r="E57" s="186" t="s">
        <v>27</v>
      </c>
      <c r="F57" s="187"/>
      <c r="G57" s="187"/>
      <c r="H57" s="187"/>
      <c r="I57" s="187"/>
      <c r="J57" s="45"/>
      <c r="K57" s="45"/>
      <c r="L57" s="44"/>
      <c r="M57" s="44"/>
      <c r="N57" s="44"/>
      <c r="O57" s="45"/>
      <c r="P57" s="45"/>
      <c r="Q57" s="44"/>
      <c r="R57" s="44"/>
      <c r="S57" s="44"/>
      <c r="T57" s="45"/>
      <c r="U57" s="44"/>
      <c r="V57" s="44"/>
      <c r="W57" s="44"/>
      <c r="X57" s="45"/>
      <c r="Y57" s="52"/>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7"/>
    </row>
    <row r="58" spans="2:103" s="3" customFormat="1" ht="19.5" customHeight="1">
      <c r="C58" s="197">
        <f>INT((D19*0.6)/1000)*1000</f>
        <v>0</v>
      </c>
      <c r="D58" s="197"/>
      <c r="E58" s="48" t="str">
        <f t="shared" ref="E58:AJ58" si="45">IF(E40="YES",E19,"")</f>
        <v/>
      </c>
      <c r="F58" s="48" t="str">
        <f t="shared" si="45"/>
        <v/>
      </c>
      <c r="G58" s="48" t="str">
        <f t="shared" si="45"/>
        <v/>
      </c>
      <c r="H58" s="48" t="str">
        <f t="shared" si="45"/>
        <v/>
      </c>
      <c r="I58" s="48" t="str">
        <f t="shared" si="45"/>
        <v/>
      </c>
      <c r="J58" s="48" t="str">
        <f t="shared" si="45"/>
        <v/>
      </c>
      <c r="K58" s="48" t="str">
        <f t="shared" si="45"/>
        <v/>
      </c>
      <c r="L58" s="48" t="str">
        <f t="shared" si="45"/>
        <v/>
      </c>
      <c r="M58" s="48" t="str">
        <f t="shared" si="45"/>
        <v/>
      </c>
      <c r="N58" s="48" t="str">
        <f t="shared" si="45"/>
        <v/>
      </c>
      <c r="O58" s="48" t="str">
        <f t="shared" si="45"/>
        <v/>
      </c>
      <c r="P58" s="48" t="str">
        <f t="shared" si="45"/>
        <v/>
      </c>
      <c r="Q58" s="48" t="str">
        <f t="shared" si="45"/>
        <v/>
      </c>
      <c r="R58" s="48" t="str">
        <f t="shared" si="45"/>
        <v/>
      </c>
      <c r="S58" s="48" t="str">
        <f t="shared" si="45"/>
        <v/>
      </c>
      <c r="T58" s="48" t="str">
        <f t="shared" si="45"/>
        <v/>
      </c>
      <c r="U58" s="48" t="str">
        <f t="shared" si="45"/>
        <v/>
      </c>
      <c r="V58" s="48" t="str">
        <f t="shared" si="45"/>
        <v/>
      </c>
      <c r="W58" s="48" t="str">
        <f t="shared" si="45"/>
        <v/>
      </c>
      <c r="X58" s="48" t="str">
        <f t="shared" si="45"/>
        <v/>
      </c>
      <c r="Y58" s="48" t="str">
        <f t="shared" si="45"/>
        <v/>
      </c>
      <c r="Z58" s="48" t="str">
        <f t="shared" si="45"/>
        <v/>
      </c>
      <c r="AA58" s="48" t="str">
        <f t="shared" si="45"/>
        <v/>
      </c>
      <c r="AB58" s="48" t="str">
        <f t="shared" si="45"/>
        <v/>
      </c>
      <c r="AC58" s="48" t="str">
        <f t="shared" si="45"/>
        <v/>
      </c>
      <c r="AD58" s="48" t="str">
        <f t="shared" si="45"/>
        <v/>
      </c>
      <c r="AE58" s="48" t="str">
        <f t="shared" si="45"/>
        <v/>
      </c>
      <c r="AF58" s="48" t="str">
        <f t="shared" si="45"/>
        <v/>
      </c>
      <c r="AG58" s="48" t="str">
        <f t="shared" si="45"/>
        <v/>
      </c>
      <c r="AH58" s="48" t="str">
        <f t="shared" si="45"/>
        <v/>
      </c>
      <c r="AI58" s="48" t="str">
        <f t="shared" si="45"/>
        <v/>
      </c>
      <c r="AJ58" s="48" t="str">
        <f t="shared" si="45"/>
        <v/>
      </c>
      <c r="AK58" s="48" t="str">
        <f t="shared" ref="AK58:BP58" si="46">IF(AK40="YES",AK19,"")</f>
        <v/>
      </c>
      <c r="AL58" s="48" t="str">
        <f t="shared" si="46"/>
        <v/>
      </c>
      <c r="AM58" s="48" t="str">
        <f t="shared" si="46"/>
        <v/>
      </c>
      <c r="AN58" s="48" t="str">
        <f t="shared" si="46"/>
        <v/>
      </c>
      <c r="AO58" s="48" t="str">
        <f t="shared" si="46"/>
        <v/>
      </c>
      <c r="AP58" s="48" t="str">
        <f t="shared" si="46"/>
        <v/>
      </c>
      <c r="AQ58" s="48" t="str">
        <f t="shared" si="46"/>
        <v/>
      </c>
      <c r="AR58" s="48" t="str">
        <f t="shared" si="46"/>
        <v/>
      </c>
      <c r="AS58" s="48" t="str">
        <f t="shared" si="46"/>
        <v/>
      </c>
      <c r="AT58" s="48" t="str">
        <f t="shared" si="46"/>
        <v/>
      </c>
      <c r="AU58" s="48" t="str">
        <f t="shared" si="46"/>
        <v/>
      </c>
      <c r="AV58" s="48" t="str">
        <f t="shared" si="46"/>
        <v/>
      </c>
      <c r="AW58" s="48" t="str">
        <f t="shared" si="46"/>
        <v/>
      </c>
      <c r="AX58" s="48" t="str">
        <f t="shared" si="46"/>
        <v/>
      </c>
      <c r="AY58" s="48" t="str">
        <f t="shared" si="46"/>
        <v/>
      </c>
      <c r="AZ58" s="48" t="str">
        <f t="shared" si="46"/>
        <v/>
      </c>
      <c r="BA58" s="48" t="str">
        <f t="shared" si="46"/>
        <v/>
      </c>
      <c r="BB58" s="48" t="str">
        <f t="shared" si="46"/>
        <v/>
      </c>
      <c r="BC58" s="48" t="str">
        <f t="shared" si="46"/>
        <v/>
      </c>
      <c r="BD58" s="48" t="str">
        <f t="shared" si="46"/>
        <v/>
      </c>
      <c r="BE58" s="48" t="str">
        <f t="shared" si="46"/>
        <v/>
      </c>
      <c r="BF58" s="48" t="str">
        <f t="shared" si="46"/>
        <v/>
      </c>
      <c r="BG58" s="48" t="str">
        <f t="shared" si="46"/>
        <v/>
      </c>
      <c r="BH58" s="48" t="str">
        <f t="shared" si="46"/>
        <v/>
      </c>
      <c r="BI58" s="48" t="str">
        <f t="shared" si="46"/>
        <v/>
      </c>
      <c r="BJ58" s="48" t="str">
        <f t="shared" si="46"/>
        <v/>
      </c>
      <c r="BK58" s="48" t="str">
        <f t="shared" si="46"/>
        <v/>
      </c>
      <c r="BL58" s="48" t="str">
        <f t="shared" si="46"/>
        <v/>
      </c>
      <c r="BM58" s="48" t="str">
        <f t="shared" si="46"/>
        <v/>
      </c>
      <c r="BN58" s="48" t="str">
        <f t="shared" si="46"/>
        <v/>
      </c>
      <c r="BO58" s="48" t="str">
        <f t="shared" si="46"/>
        <v/>
      </c>
      <c r="BP58" s="48" t="str">
        <f t="shared" si="46"/>
        <v/>
      </c>
      <c r="BQ58" s="48" t="str">
        <f t="shared" ref="BQ58:CY58" si="47">IF(BQ40="YES",BQ19,"")</f>
        <v/>
      </c>
      <c r="BR58" s="48" t="str">
        <f t="shared" si="47"/>
        <v/>
      </c>
      <c r="BS58" s="48" t="str">
        <f t="shared" si="47"/>
        <v/>
      </c>
      <c r="BT58" s="48" t="str">
        <f t="shared" si="47"/>
        <v/>
      </c>
      <c r="BU58" s="48" t="str">
        <f t="shared" si="47"/>
        <v/>
      </c>
      <c r="BV58" s="48" t="str">
        <f t="shared" si="47"/>
        <v/>
      </c>
      <c r="BW58" s="48" t="str">
        <f t="shared" si="47"/>
        <v/>
      </c>
      <c r="BX58" s="48" t="str">
        <f t="shared" si="47"/>
        <v/>
      </c>
      <c r="BY58" s="48" t="str">
        <f t="shared" si="47"/>
        <v/>
      </c>
      <c r="BZ58" s="48" t="str">
        <f t="shared" si="47"/>
        <v/>
      </c>
      <c r="CA58" s="48" t="str">
        <f t="shared" si="47"/>
        <v/>
      </c>
      <c r="CB58" s="48" t="str">
        <f t="shared" si="47"/>
        <v/>
      </c>
      <c r="CC58" s="48" t="str">
        <f t="shared" si="47"/>
        <v/>
      </c>
      <c r="CD58" s="48" t="str">
        <f t="shared" si="47"/>
        <v/>
      </c>
      <c r="CE58" s="48" t="str">
        <f t="shared" si="47"/>
        <v/>
      </c>
      <c r="CF58" s="48" t="str">
        <f t="shared" si="47"/>
        <v/>
      </c>
      <c r="CG58" s="48" t="str">
        <f t="shared" si="47"/>
        <v/>
      </c>
      <c r="CH58" s="48" t="str">
        <f t="shared" si="47"/>
        <v/>
      </c>
      <c r="CI58" s="48" t="str">
        <f t="shared" si="47"/>
        <v/>
      </c>
      <c r="CJ58" s="48" t="str">
        <f t="shared" si="47"/>
        <v/>
      </c>
      <c r="CK58" s="48" t="str">
        <f t="shared" si="47"/>
        <v/>
      </c>
      <c r="CL58" s="48" t="str">
        <f t="shared" si="47"/>
        <v/>
      </c>
      <c r="CM58" s="48" t="str">
        <f t="shared" si="47"/>
        <v/>
      </c>
      <c r="CN58" s="48" t="str">
        <f t="shared" si="47"/>
        <v/>
      </c>
      <c r="CO58" s="48" t="str">
        <f t="shared" si="47"/>
        <v/>
      </c>
      <c r="CP58" s="48" t="str">
        <f t="shared" si="47"/>
        <v/>
      </c>
      <c r="CQ58" s="48" t="str">
        <f t="shared" si="47"/>
        <v/>
      </c>
      <c r="CR58" s="48" t="str">
        <f t="shared" si="47"/>
        <v/>
      </c>
      <c r="CS58" s="48" t="str">
        <f t="shared" si="47"/>
        <v/>
      </c>
      <c r="CT58" s="48" t="str">
        <f t="shared" si="47"/>
        <v/>
      </c>
      <c r="CU58" s="48" t="str">
        <f t="shared" si="47"/>
        <v/>
      </c>
      <c r="CV58" s="48" t="str">
        <f t="shared" si="47"/>
        <v/>
      </c>
      <c r="CW58" s="48" t="str">
        <f t="shared" si="47"/>
        <v/>
      </c>
      <c r="CX58" s="48" t="str">
        <f t="shared" si="47"/>
        <v/>
      </c>
      <c r="CY58" s="48" t="str">
        <f t="shared" si="47"/>
        <v/>
      </c>
    </row>
    <row r="59" spans="2:103" s="3" customFormat="1" ht="15" customHeight="1">
      <c r="C59" s="49"/>
      <c r="D59" s="49"/>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c r="CC59" s="53"/>
      <c r="CD59" s="53"/>
      <c r="CE59" s="53"/>
      <c r="CF59" s="53"/>
      <c r="CG59" s="53"/>
      <c r="CH59" s="53"/>
      <c r="CI59" s="53"/>
      <c r="CJ59" s="53"/>
      <c r="CK59" s="53"/>
      <c r="CL59" s="53"/>
      <c r="CM59" s="53"/>
      <c r="CN59" s="53"/>
      <c r="CO59" s="53"/>
      <c r="CP59" s="53"/>
      <c r="CQ59" s="53"/>
      <c r="CR59" s="53"/>
      <c r="CS59" s="53"/>
      <c r="CT59" s="53"/>
      <c r="CU59" s="53"/>
      <c r="CV59" s="53"/>
      <c r="CW59" s="53"/>
      <c r="CX59" s="53"/>
      <c r="CY59" s="53"/>
    </row>
    <row r="60" spans="2:103" s="3" customFormat="1" ht="19.5" customHeight="1">
      <c r="C60" s="191" t="s">
        <v>580</v>
      </c>
      <c r="D60" s="192"/>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row>
    <row r="61" spans="2:103" s="3" customFormat="1" ht="19.5" customHeight="1">
      <c r="C61" s="193" t="s">
        <v>553</v>
      </c>
      <c r="D61" s="19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row>
    <row r="62" spans="2:103" ht="23.25" customHeight="1">
      <c r="B62" s="14"/>
      <c r="D62" s="34"/>
      <c r="E62" s="42"/>
      <c r="Y62" s="39"/>
    </row>
    <row r="63" spans="2:103" ht="17.25" customHeight="1">
      <c r="B63" s="14"/>
      <c r="C63" s="188" t="s">
        <v>554</v>
      </c>
      <c r="D63" s="189"/>
      <c r="E63" s="189"/>
      <c r="F63" s="55" t="s">
        <v>555</v>
      </c>
      <c r="G63" s="231" t="s">
        <v>556</v>
      </c>
      <c r="H63" s="232"/>
      <c r="I63" s="55" t="s">
        <v>41</v>
      </c>
      <c r="J63" s="231" t="s">
        <v>557</v>
      </c>
      <c r="K63" s="232"/>
      <c r="L63" s="55" t="s">
        <v>41</v>
      </c>
      <c r="M63" s="231" t="s">
        <v>558</v>
      </c>
      <c r="N63" s="232"/>
      <c r="O63" s="55" t="s">
        <v>41</v>
      </c>
      <c r="P63" s="231" t="s">
        <v>559</v>
      </c>
      <c r="Q63" s="232"/>
      <c r="R63" s="55" t="s">
        <v>41</v>
      </c>
      <c r="S63" s="231" t="s">
        <v>560</v>
      </c>
      <c r="T63" s="232"/>
      <c r="U63" s="55" t="s">
        <v>41</v>
      </c>
      <c r="X63" s="56"/>
    </row>
    <row r="64" spans="2:103" ht="17.25" customHeight="1">
      <c r="B64" s="14"/>
      <c r="C64" s="189"/>
      <c r="D64" s="189"/>
      <c r="E64" s="189"/>
      <c r="F64" s="190"/>
      <c r="G64" s="233"/>
      <c r="H64" s="234"/>
      <c r="I64" s="230"/>
      <c r="J64" s="233"/>
      <c r="K64" s="234"/>
      <c r="L64" s="230"/>
      <c r="M64" s="233"/>
      <c r="N64" s="234"/>
      <c r="O64" s="230"/>
      <c r="P64" s="233"/>
      <c r="Q64" s="234"/>
      <c r="R64" s="230"/>
      <c r="S64" s="233"/>
      <c r="T64" s="234"/>
      <c r="U64" s="230"/>
      <c r="X64" s="237"/>
    </row>
    <row r="65" spans="2:103" ht="17.25" customHeight="1">
      <c r="B65" s="14"/>
      <c r="C65" s="189"/>
      <c r="D65" s="189"/>
      <c r="E65" s="189"/>
      <c r="F65" s="190"/>
      <c r="G65" s="233"/>
      <c r="H65" s="234"/>
      <c r="I65" s="230"/>
      <c r="J65" s="233"/>
      <c r="K65" s="234"/>
      <c r="L65" s="230"/>
      <c r="M65" s="233"/>
      <c r="N65" s="234"/>
      <c r="O65" s="230"/>
      <c r="P65" s="233"/>
      <c r="Q65" s="234"/>
      <c r="R65" s="230"/>
      <c r="S65" s="233"/>
      <c r="T65" s="234"/>
      <c r="U65" s="230"/>
      <c r="X65" s="237"/>
    </row>
    <row r="66" spans="2:103" ht="17.25" customHeight="1">
      <c r="B66" s="14"/>
      <c r="C66" s="189"/>
      <c r="D66" s="189"/>
      <c r="E66" s="189"/>
      <c r="F66" s="190"/>
      <c r="G66" s="233"/>
      <c r="H66" s="234"/>
      <c r="I66" s="230"/>
      <c r="J66" s="233"/>
      <c r="K66" s="234"/>
      <c r="L66" s="230"/>
      <c r="M66" s="233"/>
      <c r="N66" s="234"/>
      <c r="O66" s="230"/>
      <c r="P66" s="233"/>
      <c r="Q66" s="234"/>
      <c r="R66" s="230"/>
      <c r="S66" s="233"/>
      <c r="T66" s="234"/>
      <c r="U66" s="230"/>
      <c r="X66" s="237"/>
    </row>
    <row r="67" spans="2:103" ht="16.5" customHeight="1">
      <c r="B67" s="14"/>
      <c r="C67" s="189"/>
      <c r="D67" s="189"/>
      <c r="E67" s="189"/>
      <c r="F67" s="190"/>
      <c r="G67" s="235"/>
      <c r="H67" s="236"/>
      <c r="I67" s="230"/>
      <c r="J67" s="235"/>
      <c r="K67" s="236"/>
      <c r="L67" s="230"/>
      <c r="M67" s="235"/>
      <c r="N67" s="236"/>
      <c r="O67" s="230"/>
      <c r="P67" s="235"/>
      <c r="Q67" s="236"/>
      <c r="R67" s="230"/>
      <c r="S67" s="235"/>
      <c r="T67" s="236"/>
      <c r="U67" s="230"/>
      <c r="X67" s="237"/>
    </row>
    <row r="68" spans="2:103" ht="17.25" customHeight="1">
      <c r="B68" s="14"/>
      <c r="D68" s="34"/>
      <c r="E68" s="42"/>
      <c r="Y68" s="39"/>
    </row>
    <row r="69" spans="2:103" ht="17.25" customHeight="1">
      <c r="B69" s="14"/>
      <c r="C69" s="57"/>
      <c r="D69" s="58" t="s">
        <v>42</v>
      </c>
      <c r="E69" s="59" t="str">
        <f t="shared" ref="E69:AJ69" si="48">E21</f>
        <v/>
      </c>
      <c r="F69" s="59" t="str">
        <f t="shared" si="48"/>
        <v/>
      </c>
      <c r="G69" s="59" t="str">
        <f t="shared" si="48"/>
        <v/>
      </c>
      <c r="H69" s="59" t="str">
        <f t="shared" si="48"/>
        <v/>
      </c>
      <c r="I69" s="59" t="str">
        <f t="shared" si="48"/>
        <v/>
      </c>
      <c r="J69" s="59" t="str">
        <f t="shared" si="48"/>
        <v/>
      </c>
      <c r="K69" s="59" t="str">
        <f t="shared" si="48"/>
        <v/>
      </c>
      <c r="L69" s="59" t="str">
        <f t="shared" si="48"/>
        <v/>
      </c>
      <c r="M69" s="59" t="str">
        <f t="shared" si="48"/>
        <v/>
      </c>
      <c r="N69" s="59" t="str">
        <f t="shared" si="48"/>
        <v/>
      </c>
      <c r="O69" s="59" t="str">
        <f t="shared" si="48"/>
        <v/>
      </c>
      <c r="P69" s="59" t="str">
        <f t="shared" si="48"/>
        <v/>
      </c>
      <c r="Q69" s="59" t="str">
        <f t="shared" si="48"/>
        <v/>
      </c>
      <c r="R69" s="59" t="str">
        <f t="shared" si="48"/>
        <v/>
      </c>
      <c r="S69" s="59" t="str">
        <f t="shared" si="48"/>
        <v/>
      </c>
      <c r="T69" s="59" t="str">
        <f t="shared" si="48"/>
        <v/>
      </c>
      <c r="U69" s="59" t="str">
        <f t="shared" si="48"/>
        <v/>
      </c>
      <c r="V69" s="59" t="str">
        <f t="shared" si="48"/>
        <v/>
      </c>
      <c r="W69" s="59" t="str">
        <f t="shared" si="48"/>
        <v/>
      </c>
      <c r="X69" s="60" t="str">
        <f t="shared" si="48"/>
        <v/>
      </c>
      <c r="Y69" s="60" t="str">
        <f t="shared" si="48"/>
        <v/>
      </c>
      <c r="Z69" s="60" t="str">
        <f t="shared" si="48"/>
        <v/>
      </c>
      <c r="AA69" s="60" t="str">
        <f t="shared" si="48"/>
        <v/>
      </c>
      <c r="AB69" s="60" t="str">
        <f t="shared" si="48"/>
        <v/>
      </c>
      <c r="AC69" s="60" t="str">
        <f t="shared" si="48"/>
        <v/>
      </c>
      <c r="AD69" s="60" t="str">
        <f t="shared" si="48"/>
        <v/>
      </c>
      <c r="AE69" s="60" t="str">
        <f t="shared" si="48"/>
        <v/>
      </c>
      <c r="AF69" s="60" t="str">
        <f t="shared" si="48"/>
        <v/>
      </c>
      <c r="AG69" s="60" t="str">
        <f t="shared" si="48"/>
        <v/>
      </c>
      <c r="AH69" s="60" t="str">
        <f t="shared" si="48"/>
        <v/>
      </c>
      <c r="AI69" s="60" t="str">
        <f t="shared" si="48"/>
        <v/>
      </c>
      <c r="AJ69" s="60" t="str">
        <f t="shared" si="48"/>
        <v/>
      </c>
      <c r="AK69" s="60" t="str">
        <f t="shared" ref="AK69:BP69" si="49">AK21</f>
        <v/>
      </c>
      <c r="AL69" s="60" t="str">
        <f t="shared" si="49"/>
        <v/>
      </c>
      <c r="AM69" s="60" t="str">
        <f t="shared" si="49"/>
        <v/>
      </c>
      <c r="AN69" s="60" t="str">
        <f t="shared" si="49"/>
        <v/>
      </c>
      <c r="AO69" s="60" t="str">
        <f t="shared" si="49"/>
        <v/>
      </c>
      <c r="AP69" s="60" t="str">
        <f t="shared" si="49"/>
        <v/>
      </c>
      <c r="AQ69" s="60" t="str">
        <f t="shared" si="49"/>
        <v/>
      </c>
      <c r="AR69" s="60" t="str">
        <f t="shared" si="49"/>
        <v/>
      </c>
      <c r="AS69" s="60" t="str">
        <f t="shared" si="49"/>
        <v/>
      </c>
      <c r="AT69" s="60" t="str">
        <f t="shared" si="49"/>
        <v/>
      </c>
      <c r="AU69" s="60" t="str">
        <f t="shared" si="49"/>
        <v/>
      </c>
      <c r="AV69" s="60" t="str">
        <f t="shared" si="49"/>
        <v/>
      </c>
      <c r="AW69" s="60" t="str">
        <f t="shared" si="49"/>
        <v/>
      </c>
      <c r="AX69" s="60" t="str">
        <f t="shared" si="49"/>
        <v/>
      </c>
      <c r="AY69" s="60" t="str">
        <f t="shared" si="49"/>
        <v/>
      </c>
      <c r="AZ69" s="60" t="str">
        <f t="shared" si="49"/>
        <v/>
      </c>
      <c r="BA69" s="60" t="str">
        <f t="shared" si="49"/>
        <v/>
      </c>
      <c r="BB69" s="60" t="str">
        <f t="shared" si="49"/>
        <v/>
      </c>
      <c r="BC69" s="60" t="str">
        <f t="shared" si="49"/>
        <v/>
      </c>
      <c r="BD69" s="60" t="str">
        <f t="shared" si="49"/>
        <v/>
      </c>
      <c r="BE69" s="60" t="str">
        <f t="shared" si="49"/>
        <v/>
      </c>
      <c r="BF69" s="60" t="str">
        <f t="shared" si="49"/>
        <v/>
      </c>
      <c r="BG69" s="60" t="str">
        <f t="shared" si="49"/>
        <v/>
      </c>
      <c r="BH69" s="60" t="str">
        <f t="shared" si="49"/>
        <v/>
      </c>
      <c r="BI69" s="60" t="str">
        <f t="shared" si="49"/>
        <v/>
      </c>
      <c r="BJ69" s="60" t="str">
        <f t="shared" si="49"/>
        <v/>
      </c>
      <c r="BK69" s="60" t="str">
        <f t="shared" si="49"/>
        <v/>
      </c>
      <c r="BL69" s="60" t="str">
        <f t="shared" si="49"/>
        <v/>
      </c>
      <c r="BM69" s="60" t="str">
        <f t="shared" si="49"/>
        <v/>
      </c>
      <c r="BN69" s="60" t="str">
        <f t="shared" si="49"/>
        <v/>
      </c>
      <c r="BO69" s="60" t="str">
        <f t="shared" si="49"/>
        <v/>
      </c>
      <c r="BP69" s="60" t="str">
        <f t="shared" si="49"/>
        <v/>
      </c>
      <c r="BQ69" s="60" t="str">
        <f t="shared" ref="BQ69:CY69" si="50">BQ21</f>
        <v/>
      </c>
      <c r="BR69" s="60" t="str">
        <f t="shared" si="50"/>
        <v/>
      </c>
      <c r="BS69" s="60" t="str">
        <f t="shared" si="50"/>
        <v/>
      </c>
      <c r="BT69" s="60" t="str">
        <f t="shared" si="50"/>
        <v/>
      </c>
      <c r="BU69" s="60" t="str">
        <f t="shared" si="50"/>
        <v/>
      </c>
      <c r="BV69" s="60" t="str">
        <f t="shared" si="50"/>
        <v/>
      </c>
      <c r="BW69" s="60" t="str">
        <f t="shared" si="50"/>
        <v/>
      </c>
      <c r="BX69" s="60" t="str">
        <f t="shared" si="50"/>
        <v/>
      </c>
      <c r="BY69" s="60" t="str">
        <f t="shared" si="50"/>
        <v/>
      </c>
      <c r="BZ69" s="60" t="str">
        <f t="shared" si="50"/>
        <v/>
      </c>
      <c r="CA69" s="60" t="str">
        <f t="shared" si="50"/>
        <v/>
      </c>
      <c r="CB69" s="60" t="str">
        <f t="shared" si="50"/>
        <v/>
      </c>
      <c r="CC69" s="60" t="str">
        <f t="shared" si="50"/>
        <v/>
      </c>
      <c r="CD69" s="60" t="str">
        <f t="shared" si="50"/>
        <v/>
      </c>
      <c r="CE69" s="60" t="str">
        <f t="shared" si="50"/>
        <v/>
      </c>
      <c r="CF69" s="60" t="str">
        <f t="shared" si="50"/>
        <v/>
      </c>
      <c r="CG69" s="60" t="str">
        <f t="shared" si="50"/>
        <v/>
      </c>
      <c r="CH69" s="60" t="str">
        <f t="shared" si="50"/>
        <v/>
      </c>
      <c r="CI69" s="60" t="str">
        <f t="shared" si="50"/>
        <v/>
      </c>
      <c r="CJ69" s="60" t="str">
        <f t="shared" si="50"/>
        <v/>
      </c>
      <c r="CK69" s="60" t="str">
        <f t="shared" si="50"/>
        <v/>
      </c>
      <c r="CL69" s="60" t="str">
        <f t="shared" si="50"/>
        <v/>
      </c>
      <c r="CM69" s="60" t="str">
        <f t="shared" si="50"/>
        <v/>
      </c>
      <c r="CN69" s="60" t="str">
        <f t="shared" si="50"/>
        <v/>
      </c>
      <c r="CO69" s="60" t="str">
        <f t="shared" si="50"/>
        <v/>
      </c>
      <c r="CP69" s="60" t="str">
        <f t="shared" si="50"/>
        <v/>
      </c>
      <c r="CQ69" s="60" t="str">
        <f t="shared" si="50"/>
        <v/>
      </c>
      <c r="CR69" s="60" t="str">
        <f t="shared" si="50"/>
        <v/>
      </c>
      <c r="CS69" s="60" t="str">
        <f t="shared" si="50"/>
        <v/>
      </c>
      <c r="CT69" s="60" t="str">
        <f t="shared" si="50"/>
        <v/>
      </c>
      <c r="CU69" s="60" t="str">
        <f t="shared" si="50"/>
        <v/>
      </c>
      <c r="CV69" s="60" t="str">
        <f t="shared" si="50"/>
        <v/>
      </c>
      <c r="CW69" s="60" t="str">
        <f t="shared" si="50"/>
        <v/>
      </c>
      <c r="CX69" s="60" t="str">
        <f t="shared" si="50"/>
        <v/>
      </c>
      <c r="CY69" s="60" t="str">
        <f t="shared" si="50"/>
        <v/>
      </c>
    </row>
    <row r="70" spans="2:103" ht="17.25" customHeight="1">
      <c r="B70" s="61"/>
      <c r="C70" s="62" t="s">
        <v>43</v>
      </c>
      <c r="D70" s="63">
        <f>D9/1000000</f>
        <v>0</v>
      </c>
      <c r="E70" s="63" t="str">
        <f t="shared" ref="E70:AJ70" si="51">IF(ISERROR(E9/1000000)=TRUE,"",E9/1000000)</f>
        <v/>
      </c>
      <c r="F70" s="63" t="str">
        <f t="shared" si="51"/>
        <v/>
      </c>
      <c r="G70" s="63" t="str">
        <f t="shared" si="51"/>
        <v/>
      </c>
      <c r="H70" s="63" t="str">
        <f t="shared" si="51"/>
        <v/>
      </c>
      <c r="I70" s="63" t="str">
        <f t="shared" si="51"/>
        <v/>
      </c>
      <c r="J70" s="63" t="str">
        <f t="shared" si="51"/>
        <v/>
      </c>
      <c r="K70" s="63" t="str">
        <f t="shared" si="51"/>
        <v/>
      </c>
      <c r="L70" s="63" t="str">
        <f t="shared" si="51"/>
        <v/>
      </c>
      <c r="M70" s="63" t="str">
        <f t="shared" si="51"/>
        <v/>
      </c>
      <c r="N70" s="63" t="str">
        <f t="shared" si="51"/>
        <v/>
      </c>
      <c r="O70" s="63" t="str">
        <f t="shared" si="51"/>
        <v/>
      </c>
      <c r="P70" s="63" t="str">
        <f t="shared" si="51"/>
        <v/>
      </c>
      <c r="Q70" s="63" t="str">
        <f t="shared" si="51"/>
        <v/>
      </c>
      <c r="R70" s="63" t="str">
        <f t="shared" si="51"/>
        <v/>
      </c>
      <c r="S70" s="63" t="str">
        <f t="shared" si="51"/>
        <v/>
      </c>
      <c r="T70" s="63" t="str">
        <f t="shared" si="51"/>
        <v/>
      </c>
      <c r="U70" s="63" t="str">
        <f t="shared" si="51"/>
        <v/>
      </c>
      <c r="V70" s="63" t="str">
        <f t="shared" si="51"/>
        <v/>
      </c>
      <c r="W70" s="63" t="str">
        <f t="shared" si="51"/>
        <v/>
      </c>
      <c r="X70" s="64" t="str">
        <f t="shared" si="51"/>
        <v/>
      </c>
      <c r="Y70" s="64" t="str">
        <f t="shared" si="51"/>
        <v/>
      </c>
      <c r="Z70" s="64" t="str">
        <f t="shared" si="51"/>
        <v/>
      </c>
      <c r="AA70" s="64" t="str">
        <f t="shared" si="51"/>
        <v/>
      </c>
      <c r="AB70" s="64" t="str">
        <f t="shared" si="51"/>
        <v/>
      </c>
      <c r="AC70" s="64" t="str">
        <f t="shared" si="51"/>
        <v/>
      </c>
      <c r="AD70" s="64" t="str">
        <f t="shared" si="51"/>
        <v/>
      </c>
      <c r="AE70" s="64" t="str">
        <f t="shared" si="51"/>
        <v/>
      </c>
      <c r="AF70" s="64" t="str">
        <f t="shared" si="51"/>
        <v/>
      </c>
      <c r="AG70" s="64" t="str">
        <f t="shared" si="51"/>
        <v/>
      </c>
      <c r="AH70" s="64" t="str">
        <f t="shared" si="51"/>
        <v/>
      </c>
      <c r="AI70" s="64" t="str">
        <f t="shared" si="51"/>
        <v/>
      </c>
      <c r="AJ70" s="64" t="str">
        <f t="shared" si="51"/>
        <v/>
      </c>
      <c r="AK70" s="64" t="str">
        <f t="shared" ref="AK70:BP70" si="52">IF(ISERROR(AK9/1000000)=TRUE,"",AK9/1000000)</f>
        <v/>
      </c>
      <c r="AL70" s="64" t="str">
        <f t="shared" si="52"/>
        <v/>
      </c>
      <c r="AM70" s="64" t="str">
        <f t="shared" si="52"/>
        <v/>
      </c>
      <c r="AN70" s="64" t="str">
        <f t="shared" si="52"/>
        <v/>
      </c>
      <c r="AO70" s="64" t="str">
        <f t="shared" si="52"/>
        <v/>
      </c>
      <c r="AP70" s="64" t="str">
        <f t="shared" si="52"/>
        <v/>
      </c>
      <c r="AQ70" s="64" t="str">
        <f t="shared" si="52"/>
        <v/>
      </c>
      <c r="AR70" s="64" t="str">
        <f t="shared" si="52"/>
        <v/>
      </c>
      <c r="AS70" s="64" t="str">
        <f t="shared" si="52"/>
        <v/>
      </c>
      <c r="AT70" s="64" t="str">
        <f t="shared" si="52"/>
        <v/>
      </c>
      <c r="AU70" s="64" t="str">
        <f t="shared" si="52"/>
        <v/>
      </c>
      <c r="AV70" s="64" t="str">
        <f t="shared" si="52"/>
        <v/>
      </c>
      <c r="AW70" s="64" t="str">
        <f t="shared" si="52"/>
        <v/>
      </c>
      <c r="AX70" s="64" t="str">
        <f t="shared" si="52"/>
        <v/>
      </c>
      <c r="AY70" s="64" t="str">
        <f t="shared" si="52"/>
        <v/>
      </c>
      <c r="AZ70" s="64" t="str">
        <f t="shared" si="52"/>
        <v/>
      </c>
      <c r="BA70" s="64" t="str">
        <f t="shared" si="52"/>
        <v/>
      </c>
      <c r="BB70" s="64" t="str">
        <f t="shared" si="52"/>
        <v/>
      </c>
      <c r="BC70" s="64" t="str">
        <f t="shared" si="52"/>
        <v/>
      </c>
      <c r="BD70" s="64" t="str">
        <f t="shared" si="52"/>
        <v/>
      </c>
      <c r="BE70" s="64" t="str">
        <f t="shared" si="52"/>
        <v/>
      </c>
      <c r="BF70" s="64" t="str">
        <f t="shared" si="52"/>
        <v/>
      </c>
      <c r="BG70" s="64" t="str">
        <f t="shared" si="52"/>
        <v/>
      </c>
      <c r="BH70" s="64" t="str">
        <f t="shared" si="52"/>
        <v/>
      </c>
      <c r="BI70" s="64" t="str">
        <f t="shared" si="52"/>
        <v/>
      </c>
      <c r="BJ70" s="64" t="str">
        <f t="shared" si="52"/>
        <v/>
      </c>
      <c r="BK70" s="64" t="str">
        <f t="shared" si="52"/>
        <v/>
      </c>
      <c r="BL70" s="64" t="str">
        <f t="shared" si="52"/>
        <v/>
      </c>
      <c r="BM70" s="64" t="str">
        <f t="shared" si="52"/>
        <v/>
      </c>
      <c r="BN70" s="64" t="str">
        <f t="shared" si="52"/>
        <v/>
      </c>
      <c r="BO70" s="64" t="str">
        <f t="shared" si="52"/>
        <v/>
      </c>
      <c r="BP70" s="64" t="str">
        <f t="shared" si="52"/>
        <v/>
      </c>
      <c r="BQ70" s="64" t="str">
        <f t="shared" ref="BQ70:CY70" si="53">IF(ISERROR(BQ9/1000000)=TRUE,"",BQ9/1000000)</f>
        <v/>
      </c>
      <c r="BR70" s="64" t="str">
        <f t="shared" si="53"/>
        <v/>
      </c>
      <c r="BS70" s="64" t="str">
        <f t="shared" si="53"/>
        <v/>
      </c>
      <c r="BT70" s="64" t="str">
        <f t="shared" si="53"/>
        <v/>
      </c>
      <c r="BU70" s="64" t="str">
        <f t="shared" si="53"/>
        <v/>
      </c>
      <c r="BV70" s="64" t="str">
        <f t="shared" si="53"/>
        <v/>
      </c>
      <c r="BW70" s="64" t="str">
        <f t="shared" si="53"/>
        <v/>
      </c>
      <c r="BX70" s="64" t="str">
        <f t="shared" si="53"/>
        <v/>
      </c>
      <c r="BY70" s="64" t="str">
        <f t="shared" si="53"/>
        <v/>
      </c>
      <c r="BZ70" s="64" t="str">
        <f t="shared" si="53"/>
        <v/>
      </c>
      <c r="CA70" s="64" t="str">
        <f t="shared" si="53"/>
        <v/>
      </c>
      <c r="CB70" s="64" t="str">
        <f t="shared" si="53"/>
        <v/>
      </c>
      <c r="CC70" s="64" t="str">
        <f t="shared" si="53"/>
        <v/>
      </c>
      <c r="CD70" s="64" t="str">
        <f t="shared" si="53"/>
        <v/>
      </c>
      <c r="CE70" s="64" t="str">
        <f t="shared" si="53"/>
        <v/>
      </c>
      <c r="CF70" s="64" t="str">
        <f t="shared" si="53"/>
        <v/>
      </c>
      <c r="CG70" s="64" t="str">
        <f t="shared" si="53"/>
        <v/>
      </c>
      <c r="CH70" s="64" t="str">
        <f t="shared" si="53"/>
        <v/>
      </c>
      <c r="CI70" s="64" t="str">
        <f t="shared" si="53"/>
        <v/>
      </c>
      <c r="CJ70" s="64" t="str">
        <f t="shared" si="53"/>
        <v/>
      </c>
      <c r="CK70" s="64" t="str">
        <f t="shared" si="53"/>
        <v/>
      </c>
      <c r="CL70" s="64" t="str">
        <f t="shared" si="53"/>
        <v/>
      </c>
      <c r="CM70" s="64" t="str">
        <f t="shared" si="53"/>
        <v/>
      </c>
      <c r="CN70" s="64" t="str">
        <f t="shared" si="53"/>
        <v/>
      </c>
      <c r="CO70" s="64" t="str">
        <f t="shared" si="53"/>
        <v/>
      </c>
      <c r="CP70" s="64" t="str">
        <f t="shared" si="53"/>
        <v/>
      </c>
      <c r="CQ70" s="64" t="str">
        <f t="shared" si="53"/>
        <v/>
      </c>
      <c r="CR70" s="64" t="str">
        <f t="shared" si="53"/>
        <v/>
      </c>
      <c r="CS70" s="64" t="str">
        <f t="shared" si="53"/>
        <v/>
      </c>
      <c r="CT70" s="64" t="str">
        <f t="shared" si="53"/>
        <v/>
      </c>
      <c r="CU70" s="64" t="str">
        <f t="shared" si="53"/>
        <v/>
      </c>
      <c r="CV70" s="64" t="str">
        <f t="shared" si="53"/>
        <v/>
      </c>
      <c r="CW70" s="64" t="str">
        <f t="shared" si="53"/>
        <v/>
      </c>
      <c r="CX70" s="64" t="str">
        <f t="shared" si="53"/>
        <v/>
      </c>
      <c r="CY70" s="64" t="str">
        <f t="shared" si="53"/>
        <v/>
      </c>
    </row>
    <row r="71" spans="2:103" ht="17.25" customHeight="1">
      <c r="B71" s="61"/>
      <c r="C71" s="62" t="s">
        <v>44</v>
      </c>
      <c r="D71" s="63">
        <f>D17/1000000</f>
        <v>0</v>
      </c>
      <c r="E71" s="63" t="str">
        <f t="shared" ref="E71:AJ71" si="54">IF(ISERROR(E17/1000000)=TRUE,"",E17/1000000)</f>
        <v/>
      </c>
      <c r="F71" s="63" t="str">
        <f t="shared" si="54"/>
        <v/>
      </c>
      <c r="G71" s="63" t="str">
        <f t="shared" si="54"/>
        <v/>
      </c>
      <c r="H71" s="63" t="str">
        <f t="shared" si="54"/>
        <v/>
      </c>
      <c r="I71" s="63" t="str">
        <f t="shared" si="54"/>
        <v/>
      </c>
      <c r="J71" s="63" t="str">
        <f t="shared" si="54"/>
        <v/>
      </c>
      <c r="K71" s="63" t="str">
        <f t="shared" si="54"/>
        <v/>
      </c>
      <c r="L71" s="63" t="str">
        <f t="shared" si="54"/>
        <v/>
      </c>
      <c r="M71" s="63" t="str">
        <f t="shared" si="54"/>
        <v/>
      </c>
      <c r="N71" s="63" t="str">
        <f t="shared" si="54"/>
        <v/>
      </c>
      <c r="O71" s="63" t="str">
        <f t="shared" si="54"/>
        <v/>
      </c>
      <c r="P71" s="63" t="str">
        <f t="shared" si="54"/>
        <v/>
      </c>
      <c r="Q71" s="63" t="str">
        <f t="shared" si="54"/>
        <v/>
      </c>
      <c r="R71" s="63" t="str">
        <f t="shared" si="54"/>
        <v/>
      </c>
      <c r="S71" s="63" t="str">
        <f t="shared" si="54"/>
        <v/>
      </c>
      <c r="T71" s="63" t="str">
        <f t="shared" si="54"/>
        <v/>
      </c>
      <c r="U71" s="63" t="str">
        <f t="shared" si="54"/>
        <v/>
      </c>
      <c r="V71" s="63" t="str">
        <f t="shared" si="54"/>
        <v/>
      </c>
      <c r="W71" s="63" t="str">
        <f t="shared" si="54"/>
        <v/>
      </c>
      <c r="X71" s="63" t="str">
        <f t="shared" si="54"/>
        <v/>
      </c>
      <c r="Y71" s="63" t="str">
        <f t="shared" si="54"/>
        <v/>
      </c>
      <c r="Z71" s="63" t="str">
        <f t="shared" si="54"/>
        <v/>
      </c>
      <c r="AA71" s="63" t="str">
        <f t="shared" si="54"/>
        <v/>
      </c>
      <c r="AB71" s="63" t="str">
        <f t="shared" si="54"/>
        <v/>
      </c>
      <c r="AC71" s="63" t="str">
        <f t="shared" si="54"/>
        <v/>
      </c>
      <c r="AD71" s="63" t="str">
        <f t="shared" si="54"/>
        <v/>
      </c>
      <c r="AE71" s="63" t="str">
        <f t="shared" si="54"/>
        <v/>
      </c>
      <c r="AF71" s="63" t="str">
        <f t="shared" si="54"/>
        <v/>
      </c>
      <c r="AG71" s="63" t="str">
        <f t="shared" si="54"/>
        <v/>
      </c>
      <c r="AH71" s="63" t="str">
        <f t="shared" si="54"/>
        <v/>
      </c>
      <c r="AI71" s="63" t="str">
        <f t="shared" si="54"/>
        <v/>
      </c>
      <c r="AJ71" s="63" t="str">
        <f t="shared" si="54"/>
        <v/>
      </c>
      <c r="AK71" s="63" t="str">
        <f t="shared" ref="AK71:BP71" si="55">IF(ISERROR(AK17/1000000)=TRUE,"",AK17/1000000)</f>
        <v/>
      </c>
      <c r="AL71" s="63" t="str">
        <f t="shared" si="55"/>
        <v/>
      </c>
      <c r="AM71" s="63" t="str">
        <f t="shared" si="55"/>
        <v/>
      </c>
      <c r="AN71" s="63" t="str">
        <f t="shared" si="55"/>
        <v/>
      </c>
      <c r="AO71" s="63" t="str">
        <f t="shared" si="55"/>
        <v/>
      </c>
      <c r="AP71" s="63" t="str">
        <f t="shared" si="55"/>
        <v/>
      </c>
      <c r="AQ71" s="63" t="str">
        <f t="shared" si="55"/>
        <v/>
      </c>
      <c r="AR71" s="63" t="str">
        <f t="shared" si="55"/>
        <v/>
      </c>
      <c r="AS71" s="63" t="str">
        <f t="shared" si="55"/>
        <v/>
      </c>
      <c r="AT71" s="63" t="str">
        <f t="shared" si="55"/>
        <v/>
      </c>
      <c r="AU71" s="63" t="str">
        <f t="shared" si="55"/>
        <v/>
      </c>
      <c r="AV71" s="63" t="str">
        <f t="shared" si="55"/>
        <v/>
      </c>
      <c r="AW71" s="63" t="str">
        <f t="shared" si="55"/>
        <v/>
      </c>
      <c r="AX71" s="63" t="str">
        <f t="shared" si="55"/>
        <v/>
      </c>
      <c r="AY71" s="63" t="str">
        <f t="shared" si="55"/>
        <v/>
      </c>
      <c r="AZ71" s="63" t="str">
        <f t="shared" si="55"/>
        <v/>
      </c>
      <c r="BA71" s="63" t="str">
        <f t="shared" si="55"/>
        <v/>
      </c>
      <c r="BB71" s="63" t="str">
        <f t="shared" si="55"/>
        <v/>
      </c>
      <c r="BC71" s="63" t="str">
        <f t="shared" si="55"/>
        <v/>
      </c>
      <c r="BD71" s="63" t="str">
        <f t="shared" si="55"/>
        <v/>
      </c>
      <c r="BE71" s="63" t="str">
        <f t="shared" si="55"/>
        <v/>
      </c>
      <c r="BF71" s="63" t="str">
        <f t="shared" si="55"/>
        <v/>
      </c>
      <c r="BG71" s="63" t="str">
        <f t="shared" si="55"/>
        <v/>
      </c>
      <c r="BH71" s="63" t="str">
        <f t="shared" si="55"/>
        <v/>
      </c>
      <c r="BI71" s="63" t="str">
        <f t="shared" si="55"/>
        <v/>
      </c>
      <c r="BJ71" s="63" t="str">
        <f t="shared" si="55"/>
        <v/>
      </c>
      <c r="BK71" s="63" t="str">
        <f t="shared" si="55"/>
        <v/>
      </c>
      <c r="BL71" s="63" t="str">
        <f t="shared" si="55"/>
        <v/>
      </c>
      <c r="BM71" s="63" t="str">
        <f t="shared" si="55"/>
        <v/>
      </c>
      <c r="BN71" s="63" t="str">
        <f t="shared" si="55"/>
        <v/>
      </c>
      <c r="BO71" s="63" t="str">
        <f t="shared" si="55"/>
        <v/>
      </c>
      <c r="BP71" s="63" t="str">
        <f t="shared" si="55"/>
        <v/>
      </c>
      <c r="BQ71" s="63" t="str">
        <f t="shared" ref="BQ71:CY71" si="56">IF(ISERROR(BQ17/1000000)=TRUE,"",BQ17/1000000)</f>
        <v/>
      </c>
      <c r="BR71" s="63" t="str">
        <f t="shared" si="56"/>
        <v/>
      </c>
      <c r="BS71" s="63" t="str">
        <f t="shared" si="56"/>
        <v/>
      </c>
      <c r="BT71" s="63" t="str">
        <f t="shared" si="56"/>
        <v/>
      </c>
      <c r="BU71" s="63" t="str">
        <f t="shared" si="56"/>
        <v/>
      </c>
      <c r="BV71" s="63" t="str">
        <f t="shared" si="56"/>
        <v/>
      </c>
      <c r="BW71" s="63" t="str">
        <f t="shared" si="56"/>
        <v/>
      </c>
      <c r="BX71" s="63" t="str">
        <f t="shared" si="56"/>
        <v/>
      </c>
      <c r="BY71" s="63" t="str">
        <f t="shared" si="56"/>
        <v/>
      </c>
      <c r="BZ71" s="63" t="str">
        <f t="shared" si="56"/>
        <v/>
      </c>
      <c r="CA71" s="63" t="str">
        <f t="shared" si="56"/>
        <v/>
      </c>
      <c r="CB71" s="63" t="str">
        <f t="shared" si="56"/>
        <v/>
      </c>
      <c r="CC71" s="63" t="str">
        <f t="shared" si="56"/>
        <v/>
      </c>
      <c r="CD71" s="63" t="str">
        <f t="shared" si="56"/>
        <v/>
      </c>
      <c r="CE71" s="63" t="str">
        <f t="shared" si="56"/>
        <v/>
      </c>
      <c r="CF71" s="63" t="str">
        <f t="shared" si="56"/>
        <v/>
      </c>
      <c r="CG71" s="63" t="str">
        <f t="shared" si="56"/>
        <v/>
      </c>
      <c r="CH71" s="63" t="str">
        <f t="shared" si="56"/>
        <v/>
      </c>
      <c r="CI71" s="63" t="str">
        <f t="shared" si="56"/>
        <v/>
      </c>
      <c r="CJ71" s="63" t="str">
        <f t="shared" si="56"/>
        <v/>
      </c>
      <c r="CK71" s="63" t="str">
        <f t="shared" si="56"/>
        <v/>
      </c>
      <c r="CL71" s="63" t="str">
        <f t="shared" si="56"/>
        <v/>
      </c>
      <c r="CM71" s="63" t="str">
        <f t="shared" si="56"/>
        <v/>
      </c>
      <c r="CN71" s="63" t="str">
        <f t="shared" si="56"/>
        <v/>
      </c>
      <c r="CO71" s="63" t="str">
        <f t="shared" si="56"/>
        <v/>
      </c>
      <c r="CP71" s="63" t="str">
        <f t="shared" si="56"/>
        <v/>
      </c>
      <c r="CQ71" s="63" t="str">
        <f t="shared" si="56"/>
        <v/>
      </c>
      <c r="CR71" s="63" t="str">
        <f t="shared" si="56"/>
        <v/>
      </c>
      <c r="CS71" s="63" t="str">
        <f t="shared" si="56"/>
        <v/>
      </c>
      <c r="CT71" s="63" t="str">
        <f t="shared" si="56"/>
        <v/>
      </c>
      <c r="CU71" s="63" t="str">
        <f t="shared" si="56"/>
        <v/>
      </c>
      <c r="CV71" s="63" t="str">
        <f t="shared" si="56"/>
        <v/>
      </c>
      <c r="CW71" s="63" t="str">
        <f t="shared" si="56"/>
        <v/>
      </c>
      <c r="CX71" s="63" t="str">
        <f t="shared" si="56"/>
        <v/>
      </c>
      <c r="CY71" s="63" t="str">
        <f t="shared" si="56"/>
        <v/>
      </c>
    </row>
    <row r="72" spans="2:103" ht="17.25" customHeight="1">
      <c r="B72" s="61"/>
      <c r="C72" s="62" t="s">
        <v>45</v>
      </c>
      <c r="D72" s="63">
        <f>(D20-D9-D17)/1000000</f>
        <v>0</v>
      </c>
      <c r="E72" s="63" t="str">
        <f t="shared" ref="E72:AJ72" si="57">IF(ISERROR((E20-E9-E17)/1000000)=TRUE,"",(E20-E9-E17)/1000000)</f>
        <v/>
      </c>
      <c r="F72" s="63" t="str">
        <f t="shared" si="57"/>
        <v/>
      </c>
      <c r="G72" s="63" t="str">
        <f t="shared" si="57"/>
        <v/>
      </c>
      <c r="H72" s="63" t="str">
        <f t="shared" si="57"/>
        <v/>
      </c>
      <c r="I72" s="63" t="str">
        <f t="shared" si="57"/>
        <v/>
      </c>
      <c r="J72" s="63" t="str">
        <f t="shared" si="57"/>
        <v/>
      </c>
      <c r="K72" s="63" t="str">
        <f t="shared" si="57"/>
        <v/>
      </c>
      <c r="L72" s="63" t="str">
        <f t="shared" si="57"/>
        <v/>
      </c>
      <c r="M72" s="63" t="str">
        <f t="shared" si="57"/>
        <v/>
      </c>
      <c r="N72" s="63" t="str">
        <f t="shared" si="57"/>
        <v/>
      </c>
      <c r="O72" s="63" t="str">
        <f t="shared" si="57"/>
        <v/>
      </c>
      <c r="P72" s="63" t="str">
        <f t="shared" si="57"/>
        <v/>
      </c>
      <c r="Q72" s="63" t="str">
        <f t="shared" si="57"/>
        <v/>
      </c>
      <c r="R72" s="63" t="str">
        <f t="shared" si="57"/>
        <v/>
      </c>
      <c r="S72" s="63" t="str">
        <f t="shared" si="57"/>
        <v/>
      </c>
      <c r="T72" s="63" t="str">
        <f t="shared" si="57"/>
        <v/>
      </c>
      <c r="U72" s="63" t="str">
        <f t="shared" si="57"/>
        <v/>
      </c>
      <c r="V72" s="63" t="str">
        <f t="shared" si="57"/>
        <v/>
      </c>
      <c r="W72" s="63" t="str">
        <f t="shared" si="57"/>
        <v/>
      </c>
      <c r="X72" s="64" t="str">
        <f t="shared" si="57"/>
        <v/>
      </c>
      <c r="Y72" s="64" t="str">
        <f t="shared" si="57"/>
        <v/>
      </c>
      <c r="Z72" s="64" t="str">
        <f t="shared" si="57"/>
        <v/>
      </c>
      <c r="AA72" s="64" t="str">
        <f t="shared" si="57"/>
        <v/>
      </c>
      <c r="AB72" s="64" t="str">
        <f t="shared" si="57"/>
        <v/>
      </c>
      <c r="AC72" s="64" t="str">
        <f t="shared" si="57"/>
        <v/>
      </c>
      <c r="AD72" s="64" t="str">
        <f t="shared" si="57"/>
        <v/>
      </c>
      <c r="AE72" s="64" t="str">
        <f t="shared" si="57"/>
        <v/>
      </c>
      <c r="AF72" s="64" t="str">
        <f t="shared" si="57"/>
        <v/>
      </c>
      <c r="AG72" s="64" t="str">
        <f t="shared" si="57"/>
        <v/>
      </c>
      <c r="AH72" s="64" t="str">
        <f t="shared" si="57"/>
        <v/>
      </c>
      <c r="AI72" s="64" t="str">
        <f t="shared" si="57"/>
        <v/>
      </c>
      <c r="AJ72" s="64" t="str">
        <f t="shared" si="57"/>
        <v/>
      </c>
      <c r="AK72" s="64" t="str">
        <f t="shared" ref="AK72:BP72" si="58">IF(ISERROR((AK20-AK9-AK17)/1000000)=TRUE,"",(AK20-AK9-AK17)/1000000)</f>
        <v/>
      </c>
      <c r="AL72" s="64" t="str">
        <f t="shared" si="58"/>
        <v/>
      </c>
      <c r="AM72" s="64" t="str">
        <f t="shared" si="58"/>
        <v/>
      </c>
      <c r="AN72" s="64" t="str">
        <f t="shared" si="58"/>
        <v/>
      </c>
      <c r="AO72" s="64" t="str">
        <f t="shared" si="58"/>
        <v/>
      </c>
      <c r="AP72" s="64" t="str">
        <f t="shared" si="58"/>
        <v/>
      </c>
      <c r="AQ72" s="64" t="str">
        <f t="shared" si="58"/>
        <v/>
      </c>
      <c r="AR72" s="64" t="str">
        <f t="shared" si="58"/>
        <v/>
      </c>
      <c r="AS72" s="64" t="str">
        <f t="shared" si="58"/>
        <v/>
      </c>
      <c r="AT72" s="64" t="str">
        <f t="shared" si="58"/>
        <v/>
      </c>
      <c r="AU72" s="64" t="str">
        <f t="shared" si="58"/>
        <v/>
      </c>
      <c r="AV72" s="64" t="str">
        <f t="shared" si="58"/>
        <v/>
      </c>
      <c r="AW72" s="64" t="str">
        <f t="shared" si="58"/>
        <v/>
      </c>
      <c r="AX72" s="64" t="str">
        <f t="shared" si="58"/>
        <v/>
      </c>
      <c r="AY72" s="64" t="str">
        <f t="shared" si="58"/>
        <v/>
      </c>
      <c r="AZ72" s="64" t="str">
        <f t="shared" si="58"/>
        <v/>
      </c>
      <c r="BA72" s="64" t="str">
        <f t="shared" si="58"/>
        <v/>
      </c>
      <c r="BB72" s="64" t="str">
        <f t="shared" si="58"/>
        <v/>
      </c>
      <c r="BC72" s="64" t="str">
        <f t="shared" si="58"/>
        <v/>
      </c>
      <c r="BD72" s="64" t="str">
        <f t="shared" si="58"/>
        <v/>
      </c>
      <c r="BE72" s="64" t="str">
        <f t="shared" si="58"/>
        <v/>
      </c>
      <c r="BF72" s="64" t="str">
        <f t="shared" si="58"/>
        <v/>
      </c>
      <c r="BG72" s="64" t="str">
        <f t="shared" si="58"/>
        <v/>
      </c>
      <c r="BH72" s="64" t="str">
        <f t="shared" si="58"/>
        <v/>
      </c>
      <c r="BI72" s="64" t="str">
        <f t="shared" si="58"/>
        <v/>
      </c>
      <c r="BJ72" s="64" t="str">
        <f t="shared" si="58"/>
        <v/>
      </c>
      <c r="BK72" s="64" t="str">
        <f t="shared" si="58"/>
        <v/>
      </c>
      <c r="BL72" s="64" t="str">
        <f t="shared" si="58"/>
        <v/>
      </c>
      <c r="BM72" s="64" t="str">
        <f t="shared" si="58"/>
        <v/>
      </c>
      <c r="BN72" s="64" t="str">
        <f t="shared" si="58"/>
        <v/>
      </c>
      <c r="BO72" s="64" t="str">
        <f t="shared" si="58"/>
        <v/>
      </c>
      <c r="BP72" s="64" t="str">
        <f t="shared" si="58"/>
        <v/>
      </c>
      <c r="BQ72" s="64" t="str">
        <f t="shared" ref="BQ72:CY72" si="59">IF(ISERROR((BQ20-BQ9-BQ17)/1000000)=TRUE,"",(BQ20-BQ9-BQ17)/1000000)</f>
        <v/>
      </c>
      <c r="BR72" s="64" t="str">
        <f t="shared" si="59"/>
        <v/>
      </c>
      <c r="BS72" s="64" t="str">
        <f t="shared" si="59"/>
        <v/>
      </c>
      <c r="BT72" s="64" t="str">
        <f t="shared" si="59"/>
        <v/>
      </c>
      <c r="BU72" s="64" t="str">
        <f t="shared" si="59"/>
        <v/>
      </c>
      <c r="BV72" s="64" t="str">
        <f t="shared" si="59"/>
        <v/>
      </c>
      <c r="BW72" s="64" t="str">
        <f t="shared" si="59"/>
        <v/>
      </c>
      <c r="BX72" s="64" t="str">
        <f t="shared" si="59"/>
        <v/>
      </c>
      <c r="BY72" s="64" t="str">
        <f t="shared" si="59"/>
        <v/>
      </c>
      <c r="BZ72" s="64" t="str">
        <f t="shared" si="59"/>
        <v/>
      </c>
      <c r="CA72" s="64" t="str">
        <f t="shared" si="59"/>
        <v/>
      </c>
      <c r="CB72" s="64" t="str">
        <f t="shared" si="59"/>
        <v/>
      </c>
      <c r="CC72" s="64" t="str">
        <f t="shared" si="59"/>
        <v/>
      </c>
      <c r="CD72" s="64" t="str">
        <f t="shared" si="59"/>
        <v/>
      </c>
      <c r="CE72" s="64" t="str">
        <f t="shared" si="59"/>
        <v/>
      </c>
      <c r="CF72" s="64" t="str">
        <f t="shared" si="59"/>
        <v/>
      </c>
      <c r="CG72" s="64" t="str">
        <f t="shared" si="59"/>
        <v/>
      </c>
      <c r="CH72" s="64" t="str">
        <f t="shared" si="59"/>
        <v/>
      </c>
      <c r="CI72" s="64" t="str">
        <f t="shared" si="59"/>
        <v/>
      </c>
      <c r="CJ72" s="64" t="str">
        <f t="shared" si="59"/>
        <v/>
      </c>
      <c r="CK72" s="64" t="str">
        <f t="shared" si="59"/>
        <v/>
      </c>
      <c r="CL72" s="64" t="str">
        <f t="shared" si="59"/>
        <v/>
      </c>
      <c r="CM72" s="64" t="str">
        <f t="shared" si="59"/>
        <v/>
      </c>
      <c r="CN72" s="64" t="str">
        <f t="shared" si="59"/>
        <v/>
      </c>
      <c r="CO72" s="64" t="str">
        <f t="shared" si="59"/>
        <v/>
      </c>
      <c r="CP72" s="64" t="str">
        <f t="shared" si="59"/>
        <v/>
      </c>
      <c r="CQ72" s="64" t="str">
        <f t="shared" si="59"/>
        <v/>
      </c>
      <c r="CR72" s="64" t="str">
        <f t="shared" si="59"/>
        <v/>
      </c>
      <c r="CS72" s="64" t="str">
        <f t="shared" si="59"/>
        <v/>
      </c>
      <c r="CT72" s="64" t="str">
        <f t="shared" si="59"/>
        <v/>
      </c>
      <c r="CU72" s="64" t="str">
        <f t="shared" si="59"/>
        <v/>
      </c>
      <c r="CV72" s="64" t="str">
        <f t="shared" si="59"/>
        <v/>
      </c>
      <c r="CW72" s="64" t="str">
        <f t="shared" si="59"/>
        <v/>
      </c>
      <c r="CX72" s="64" t="str">
        <f t="shared" si="59"/>
        <v/>
      </c>
      <c r="CY72" s="64" t="str">
        <f t="shared" si="59"/>
        <v/>
      </c>
    </row>
    <row r="73" spans="2:103" ht="17.25" customHeight="1">
      <c r="B73" s="14"/>
      <c r="C73" s="65" t="s">
        <v>46</v>
      </c>
      <c r="D73" s="66" t="e">
        <f>D70/D20*1000000</f>
        <v>#DIV/0!</v>
      </c>
      <c r="E73" s="66" t="str">
        <f t="shared" ref="E73:AJ73" si="60">IF(ISERROR(E70/E20*1000000*E21)=TRUE,"",E70/E20*1000000*E21)</f>
        <v/>
      </c>
      <c r="F73" s="66" t="str">
        <f t="shared" si="60"/>
        <v/>
      </c>
      <c r="G73" s="66" t="str">
        <f t="shared" si="60"/>
        <v/>
      </c>
      <c r="H73" s="66" t="str">
        <f t="shared" si="60"/>
        <v/>
      </c>
      <c r="I73" s="66" t="str">
        <f t="shared" si="60"/>
        <v/>
      </c>
      <c r="J73" s="66" t="str">
        <f t="shared" si="60"/>
        <v/>
      </c>
      <c r="K73" s="66" t="str">
        <f t="shared" si="60"/>
        <v/>
      </c>
      <c r="L73" s="66" t="str">
        <f t="shared" si="60"/>
        <v/>
      </c>
      <c r="M73" s="66" t="str">
        <f t="shared" si="60"/>
        <v/>
      </c>
      <c r="N73" s="66" t="str">
        <f t="shared" si="60"/>
        <v/>
      </c>
      <c r="O73" s="66" t="str">
        <f t="shared" si="60"/>
        <v/>
      </c>
      <c r="P73" s="66" t="str">
        <f t="shared" si="60"/>
        <v/>
      </c>
      <c r="Q73" s="66" t="str">
        <f t="shared" si="60"/>
        <v/>
      </c>
      <c r="R73" s="66" t="str">
        <f t="shared" si="60"/>
        <v/>
      </c>
      <c r="S73" s="66" t="str">
        <f t="shared" si="60"/>
        <v/>
      </c>
      <c r="T73" s="66" t="str">
        <f t="shared" si="60"/>
        <v/>
      </c>
      <c r="U73" s="66" t="str">
        <f t="shared" si="60"/>
        <v/>
      </c>
      <c r="V73" s="66" t="str">
        <f t="shared" si="60"/>
        <v/>
      </c>
      <c r="W73" s="66" t="str">
        <f t="shared" si="60"/>
        <v/>
      </c>
      <c r="X73" s="67" t="str">
        <f t="shared" si="60"/>
        <v/>
      </c>
      <c r="Y73" s="67" t="str">
        <f t="shared" si="60"/>
        <v/>
      </c>
      <c r="Z73" s="67" t="str">
        <f t="shared" si="60"/>
        <v/>
      </c>
      <c r="AA73" s="67" t="str">
        <f t="shared" si="60"/>
        <v/>
      </c>
      <c r="AB73" s="67" t="str">
        <f t="shared" si="60"/>
        <v/>
      </c>
      <c r="AC73" s="67" t="str">
        <f t="shared" si="60"/>
        <v/>
      </c>
      <c r="AD73" s="67" t="str">
        <f t="shared" si="60"/>
        <v/>
      </c>
      <c r="AE73" s="67" t="str">
        <f t="shared" si="60"/>
        <v/>
      </c>
      <c r="AF73" s="67" t="str">
        <f t="shared" si="60"/>
        <v/>
      </c>
      <c r="AG73" s="67" t="str">
        <f t="shared" si="60"/>
        <v/>
      </c>
      <c r="AH73" s="67" t="str">
        <f t="shared" si="60"/>
        <v/>
      </c>
      <c r="AI73" s="67" t="str">
        <f t="shared" si="60"/>
        <v/>
      </c>
      <c r="AJ73" s="67" t="str">
        <f t="shared" si="60"/>
        <v/>
      </c>
      <c r="AK73" s="67" t="str">
        <f t="shared" ref="AK73:BP73" si="61">IF(ISERROR(AK70/AK20*1000000*AK21)=TRUE,"",AK70/AK20*1000000*AK21)</f>
        <v/>
      </c>
      <c r="AL73" s="67" t="str">
        <f t="shared" si="61"/>
        <v/>
      </c>
      <c r="AM73" s="67" t="str">
        <f t="shared" si="61"/>
        <v/>
      </c>
      <c r="AN73" s="67" t="str">
        <f t="shared" si="61"/>
        <v/>
      </c>
      <c r="AO73" s="67" t="str">
        <f t="shared" si="61"/>
        <v/>
      </c>
      <c r="AP73" s="67" t="str">
        <f t="shared" si="61"/>
        <v/>
      </c>
      <c r="AQ73" s="67" t="str">
        <f t="shared" si="61"/>
        <v/>
      </c>
      <c r="AR73" s="67" t="str">
        <f t="shared" si="61"/>
        <v/>
      </c>
      <c r="AS73" s="67" t="str">
        <f t="shared" si="61"/>
        <v/>
      </c>
      <c r="AT73" s="67" t="str">
        <f t="shared" si="61"/>
        <v/>
      </c>
      <c r="AU73" s="67" t="str">
        <f t="shared" si="61"/>
        <v/>
      </c>
      <c r="AV73" s="67" t="str">
        <f t="shared" si="61"/>
        <v/>
      </c>
      <c r="AW73" s="67" t="str">
        <f t="shared" si="61"/>
        <v/>
      </c>
      <c r="AX73" s="67" t="str">
        <f t="shared" si="61"/>
        <v/>
      </c>
      <c r="AY73" s="67" t="str">
        <f t="shared" si="61"/>
        <v/>
      </c>
      <c r="AZ73" s="67" t="str">
        <f t="shared" si="61"/>
        <v/>
      </c>
      <c r="BA73" s="67" t="str">
        <f t="shared" si="61"/>
        <v/>
      </c>
      <c r="BB73" s="67" t="str">
        <f t="shared" si="61"/>
        <v/>
      </c>
      <c r="BC73" s="67" t="str">
        <f t="shared" si="61"/>
        <v/>
      </c>
      <c r="BD73" s="67" t="str">
        <f t="shared" si="61"/>
        <v/>
      </c>
      <c r="BE73" s="67" t="str">
        <f t="shared" si="61"/>
        <v/>
      </c>
      <c r="BF73" s="67" t="str">
        <f t="shared" si="61"/>
        <v/>
      </c>
      <c r="BG73" s="67" t="str">
        <f t="shared" si="61"/>
        <v/>
      </c>
      <c r="BH73" s="67" t="str">
        <f t="shared" si="61"/>
        <v/>
      </c>
      <c r="BI73" s="67" t="str">
        <f t="shared" si="61"/>
        <v/>
      </c>
      <c r="BJ73" s="67" t="str">
        <f t="shared" si="61"/>
        <v/>
      </c>
      <c r="BK73" s="67" t="str">
        <f t="shared" si="61"/>
        <v/>
      </c>
      <c r="BL73" s="67" t="str">
        <f t="shared" si="61"/>
        <v/>
      </c>
      <c r="BM73" s="67" t="str">
        <f t="shared" si="61"/>
        <v/>
      </c>
      <c r="BN73" s="67" t="str">
        <f t="shared" si="61"/>
        <v/>
      </c>
      <c r="BO73" s="67" t="str">
        <f t="shared" si="61"/>
        <v/>
      </c>
      <c r="BP73" s="67" t="str">
        <f t="shared" si="61"/>
        <v/>
      </c>
      <c r="BQ73" s="67" t="str">
        <f t="shared" ref="BQ73:CY73" si="62">IF(ISERROR(BQ70/BQ20*1000000*BQ21)=TRUE,"",BQ70/BQ20*1000000*BQ21)</f>
        <v/>
      </c>
      <c r="BR73" s="67" t="str">
        <f t="shared" si="62"/>
        <v/>
      </c>
      <c r="BS73" s="67" t="str">
        <f t="shared" si="62"/>
        <v/>
      </c>
      <c r="BT73" s="67" t="str">
        <f t="shared" si="62"/>
        <v/>
      </c>
      <c r="BU73" s="67" t="str">
        <f t="shared" si="62"/>
        <v/>
      </c>
      <c r="BV73" s="67" t="str">
        <f t="shared" si="62"/>
        <v/>
      </c>
      <c r="BW73" s="67" t="str">
        <f t="shared" si="62"/>
        <v/>
      </c>
      <c r="BX73" s="67" t="str">
        <f t="shared" si="62"/>
        <v/>
      </c>
      <c r="BY73" s="67" t="str">
        <f t="shared" si="62"/>
        <v/>
      </c>
      <c r="BZ73" s="67" t="str">
        <f t="shared" si="62"/>
        <v/>
      </c>
      <c r="CA73" s="67" t="str">
        <f t="shared" si="62"/>
        <v/>
      </c>
      <c r="CB73" s="67" t="str">
        <f t="shared" si="62"/>
        <v/>
      </c>
      <c r="CC73" s="67" t="str">
        <f t="shared" si="62"/>
        <v/>
      </c>
      <c r="CD73" s="67" t="str">
        <f t="shared" si="62"/>
        <v/>
      </c>
      <c r="CE73" s="67" t="str">
        <f t="shared" si="62"/>
        <v/>
      </c>
      <c r="CF73" s="67" t="str">
        <f t="shared" si="62"/>
        <v/>
      </c>
      <c r="CG73" s="67" t="str">
        <f t="shared" si="62"/>
        <v/>
      </c>
      <c r="CH73" s="67" t="str">
        <f t="shared" si="62"/>
        <v/>
      </c>
      <c r="CI73" s="67" t="str">
        <f t="shared" si="62"/>
        <v/>
      </c>
      <c r="CJ73" s="67" t="str">
        <f t="shared" si="62"/>
        <v/>
      </c>
      <c r="CK73" s="67" t="str">
        <f t="shared" si="62"/>
        <v/>
      </c>
      <c r="CL73" s="67" t="str">
        <f t="shared" si="62"/>
        <v/>
      </c>
      <c r="CM73" s="67" t="str">
        <f t="shared" si="62"/>
        <v/>
      </c>
      <c r="CN73" s="67" t="str">
        <f t="shared" si="62"/>
        <v/>
      </c>
      <c r="CO73" s="67" t="str">
        <f t="shared" si="62"/>
        <v/>
      </c>
      <c r="CP73" s="67" t="str">
        <f t="shared" si="62"/>
        <v/>
      </c>
      <c r="CQ73" s="67" t="str">
        <f t="shared" si="62"/>
        <v/>
      </c>
      <c r="CR73" s="67" t="str">
        <f t="shared" si="62"/>
        <v/>
      </c>
      <c r="CS73" s="67" t="str">
        <f t="shared" si="62"/>
        <v/>
      </c>
      <c r="CT73" s="67" t="str">
        <f t="shared" si="62"/>
        <v/>
      </c>
      <c r="CU73" s="67" t="str">
        <f t="shared" si="62"/>
        <v/>
      </c>
      <c r="CV73" s="67" t="str">
        <f t="shared" si="62"/>
        <v/>
      </c>
      <c r="CW73" s="67" t="str">
        <f t="shared" si="62"/>
        <v/>
      </c>
      <c r="CX73" s="67" t="str">
        <f t="shared" si="62"/>
        <v/>
      </c>
      <c r="CY73" s="67" t="str">
        <f t="shared" si="62"/>
        <v/>
      </c>
    </row>
    <row r="74" spans="2:103" ht="17.25" customHeight="1">
      <c r="B74" s="14"/>
      <c r="C74" s="65" t="s">
        <v>47</v>
      </c>
      <c r="D74" s="66" t="e">
        <f>D71/D20*1000000</f>
        <v>#DIV/0!</v>
      </c>
      <c r="E74" s="66" t="str">
        <f t="shared" ref="E74:AJ74" si="63">IF(ISERROR(E71/E20*1000000*E21)=TRUE,"",E71/E20*1000000*E21)</f>
        <v/>
      </c>
      <c r="F74" s="66" t="str">
        <f t="shared" si="63"/>
        <v/>
      </c>
      <c r="G74" s="66" t="str">
        <f t="shared" si="63"/>
        <v/>
      </c>
      <c r="H74" s="66" t="str">
        <f t="shared" si="63"/>
        <v/>
      </c>
      <c r="I74" s="66" t="str">
        <f t="shared" si="63"/>
        <v/>
      </c>
      <c r="J74" s="66" t="str">
        <f t="shared" si="63"/>
        <v/>
      </c>
      <c r="K74" s="66" t="str">
        <f t="shared" si="63"/>
        <v/>
      </c>
      <c r="L74" s="66" t="str">
        <f t="shared" si="63"/>
        <v/>
      </c>
      <c r="M74" s="66" t="str">
        <f t="shared" si="63"/>
        <v/>
      </c>
      <c r="N74" s="66" t="str">
        <f t="shared" si="63"/>
        <v/>
      </c>
      <c r="O74" s="66" t="str">
        <f t="shared" si="63"/>
        <v/>
      </c>
      <c r="P74" s="66" t="str">
        <f t="shared" si="63"/>
        <v/>
      </c>
      <c r="Q74" s="66" t="str">
        <f t="shared" si="63"/>
        <v/>
      </c>
      <c r="R74" s="66" t="str">
        <f t="shared" si="63"/>
        <v/>
      </c>
      <c r="S74" s="66" t="str">
        <f t="shared" si="63"/>
        <v/>
      </c>
      <c r="T74" s="66" t="str">
        <f t="shared" si="63"/>
        <v/>
      </c>
      <c r="U74" s="66" t="str">
        <f t="shared" si="63"/>
        <v/>
      </c>
      <c r="V74" s="66" t="str">
        <f t="shared" si="63"/>
        <v/>
      </c>
      <c r="W74" s="66" t="str">
        <f t="shared" si="63"/>
        <v/>
      </c>
      <c r="X74" s="67" t="str">
        <f t="shared" si="63"/>
        <v/>
      </c>
      <c r="Y74" s="67" t="str">
        <f t="shared" si="63"/>
        <v/>
      </c>
      <c r="Z74" s="67" t="str">
        <f t="shared" si="63"/>
        <v/>
      </c>
      <c r="AA74" s="67" t="str">
        <f t="shared" si="63"/>
        <v/>
      </c>
      <c r="AB74" s="67" t="str">
        <f t="shared" si="63"/>
        <v/>
      </c>
      <c r="AC74" s="67" t="str">
        <f t="shared" si="63"/>
        <v/>
      </c>
      <c r="AD74" s="67" t="str">
        <f t="shared" si="63"/>
        <v/>
      </c>
      <c r="AE74" s="67" t="str">
        <f t="shared" si="63"/>
        <v/>
      </c>
      <c r="AF74" s="67" t="str">
        <f t="shared" si="63"/>
        <v/>
      </c>
      <c r="AG74" s="67" t="str">
        <f t="shared" si="63"/>
        <v/>
      </c>
      <c r="AH74" s="67" t="str">
        <f t="shared" si="63"/>
        <v/>
      </c>
      <c r="AI74" s="67" t="str">
        <f t="shared" si="63"/>
        <v/>
      </c>
      <c r="AJ74" s="67" t="str">
        <f t="shared" si="63"/>
        <v/>
      </c>
      <c r="AK74" s="67" t="str">
        <f t="shared" ref="AK74:BP74" si="64">IF(ISERROR(AK71/AK20*1000000*AK21)=TRUE,"",AK71/AK20*1000000*AK21)</f>
        <v/>
      </c>
      <c r="AL74" s="67" t="str">
        <f t="shared" si="64"/>
        <v/>
      </c>
      <c r="AM74" s="67" t="str">
        <f t="shared" si="64"/>
        <v/>
      </c>
      <c r="AN74" s="67" t="str">
        <f t="shared" si="64"/>
        <v/>
      </c>
      <c r="AO74" s="67" t="str">
        <f t="shared" si="64"/>
        <v/>
      </c>
      <c r="AP74" s="67" t="str">
        <f t="shared" si="64"/>
        <v/>
      </c>
      <c r="AQ74" s="67" t="str">
        <f t="shared" si="64"/>
        <v/>
      </c>
      <c r="AR74" s="67" t="str">
        <f t="shared" si="64"/>
        <v/>
      </c>
      <c r="AS74" s="67" t="str">
        <f t="shared" si="64"/>
        <v/>
      </c>
      <c r="AT74" s="67" t="str">
        <f t="shared" si="64"/>
        <v/>
      </c>
      <c r="AU74" s="67" t="str">
        <f t="shared" si="64"/>
        <v/>
      </c>
      <c r="AV74" s="67" t="str">
        <f t="shared" si="64"/>
        <v/>
      </c>
      <c r="AW74" s="67" t="str">
        <f t="shared" si="64"/>
        <v/>
      </c>
      <c r="AX74" s="67" t="str">
        <f t="shared" si="64"/>
        <v/>
      </c>
      <c r="AY74" s="67" t="str">
        <f t="shared" si="64"/>
        <v/>
      </c>
      <c r="AZ74" s="67" t="str">
        <f t="shared" si="64"/>
        <v/>
      </c>
      <c r="BA74" s="67" t="str">
        <f t="shared" si="64"/>
        <v/>
      </c>
      <c r="BB74" s="67" t="str">
        <f t="shared" si="64"/>
        <v/>
      </c>
      <c r="BC74" s="67" t="str">
        <f t="shared" si="64"/>
        <v/>
      </c>
      <c r="BD74" s="67" t="str">
        <f t="shared" si="64"/>
        <v/>
      </c>
      <c r="BE74" s="67" t="str">
        <f t="shared" si="64"/>
        <v/>
      </c>
      <c r="BF74" s="67" t="str">
        <f t="shared" si="64"/>
        <v/>
      </c>
      <c r="BG74" s="67" t="str">
        <f t="shared" si="64"/>
        <v/>
      </c>
      <c r="BH74" s="67" t="str">
        <f t="shared" si="64"/>
        <v/>
      </c>
      <c r="BI74" s="67" t="str">
        <f t="shared" si="64"/>
        <v/>
      </c>
      <c r="BJ74" s="67" t="str">
        <f t="shared" si="64"/>
        <v/>
      </c>
      <c r="BK74" s="67" t="str">
        <f t="shared" si="64"/>
        <v/>
      </c>
      <c r="BL74" s="67" t="str">
        <f t="shared" si="64"/>
        <v/>
      </c>
      <c r="BM74" s="67" t="str">
        <f t="shared" si="64"/>
        <v/>
      </c>
      <c r="BN74" s="67" t="str">
        <f t="shared" si="64"/>
        <v/>
      </c>
      <c r="BO74" s="67" t="str">
        <f t="shared" si="64"/>
        <v/>
      </c>
      <c r="BP74" s="67" t="str">
        <f t="shared" si="64"/>
        <v/>
      </c>
      <c r="BQ74" s="67" t="str">
        <f t="shared" ref="BQ74:CY74" si="65">IF(ISERROR(BQ71/BQ20*1000000*BQ21)=TRUE,"",BQ71/BQ20*1000000*BQ21)</f>
        <v/>
      </c>
      <c r="BR74" s="67" t="str">
        <f t="shared" si="65"/>
        <v/>
      </c>
      <c r="BS74" s="67" t="str">
        <f t="shared" si="65"/>
        <v/>
      </c>
      <c r="BT74" s="67" t="str">
        <f t="shared" si="65"/>
        <v/>
      </c>
      <c r="BU74" s="67" t="str">
        <f t="shared" si="65"/>
        <v/>
      </c>
      <c r="BV74" s="67" t="str">
        <f t="shared" si="65"/>
        <v/>
      </c>
      <c r="BW74" s="67" t="str">
        <f t="shared" si="65"/>
        <v/>
      </c>
      <c r="BX74" s="67" t="str">
        <f t="shared" si="65"/>
        <v/>
      </c>
      <c r="BY74" s="67" t="str">
        <f t="shared" si="65"/>
        <v/>
      </c>
      <c r="BZ74" s="67" t="str">
        <f t="shared" si="65"/>
        <v/>
      </c>
      <c r="CA74" s="67" t="str">
        <f t="shared" si="65"/>
        <v/>
      </c>
      <c r="CB74" s="67" t="str">
        <f t="shared" si="65"/>
        <v/>
      </c>
      <c r="CC74" s="67" t="str">
        <f t="shared" si="65"/>
        <v/>
      </c>
      <c r="CD74" s="67" t="str">
        <f t="shared" si="65"/>
        <v/>
      </c>
      <c r="CE74" s="67" t="str">
        <f t="shared" si="65"/>
        <v/>
      </c>
      <c r="CF74" s="67" t="str">
        <f t="shared" si="65"/>
        <v/>
      </c>
      <c r="CG74" s="67" t="str">
        <f t="shared" si="65"/>
        <v/>
      </c>
      <c r="CH74" s="67" t="str">
        <f t="shared" si="65"/>
        <v/>
      </c>
      <c r="CI74" s="67" t="str">
        <f t="shared" si="65"/>
        <v/>
      </c>
      <c r="CJ74" s="67" t="str">
        <f t="shared" si="65"/>
        <v/>
      </c>
      <c r="CK74" s="67" t="str">
        <f t="shared" si="65"/>
        <v/>
      </c>
      <c r="CL74" s="67" t="str">
        <f t="shared" si="65"/>
        <v/>
      </c>
      <c r="CM74" s="67" t="str">
        <f t="shared" si="65"/>
        <v/>
      </c>
      <c r="CN74" s="67" t="str">
        <f t="shared" si="65"/>
        <v/>
      </c>
      <c r="CO74" s="67" t="str">
        <f t="shared" si="65"/>
        <v/>
      </c>
      <c r="CP74" s="67" t="str">
        <f t="shared" si="65"/>
        <v/>
      </c>
      <c r="CQ74" s="67" t="str">
        <f t="shared" si="65"/>
        <v/>
      </c>
      <c r="CR74" s="67" t="str">
        <f t="shared" si="65"/>
        <v/>
      </c>
      <c r="CS74" s="67" t="str">
        <f t="shared" si="65"/>
        <v/>
      </c>
      <c r="CT74" s="67" t="str">
        <f t="shared" si="65"/>
        <v/>
      </c>
      <c r="CU74" s="67" t="str">
        <f t="shared" si="65"/>
        <v/>
      </c>
      <c r="CV74" s="67" t="str">
        <f t="shared" si="65"/>
        <v/>
      </c>
      <c r="CW74" s="67" t="str">
        <f t="shared" si="65"/>
        <v/>
      </c>
      <c r="CX74" s="67" t="str">
        <f t="shared" si="65"/>
        <v/>
      </c>
      <c r="CY74" s="67" t="str">
        <f t="shared" si="65"/>
        <v/>
      </c>
    </row>
    <row r="75" spans="2:103" ht="17.25" customHeight="1">
      <c r="B75" s="14"/>
      <c r="C75" s="65" t="s">
        <v>48</v>
      </c>
      <c r="D75" s="66" t="e">
        <f>D72/D20*1000000</f>
        <v>#DIV/0!</v>
      </c>
      <c r="E75" s="66" t="str">
        <f t="shared" ref="E75:AJ75" si="66">IF(ISERROR(E72/E20*1000000*E21)=TRUE,"",E72/E20*1000000*E21)</f>
        <v/>
      </c>
      <c r="F75" s="66" t="str">
        <f t="shared" si="66"/>
        <v/>
      </c>
      <c r="G75" s="66" t="str">
        <f t="shared" si="66"/>
        <v/>
      </c>
      <c r="H75" s="66" t="str">
        <f t="shared" si="66"/>
        <v/>
      </c>
      <c r="I75" s="66" t="str">
        <f t="shared" si="66"/>
        <v/>
      </c>
      <c r="J75" s="66" t="str">
        <f t="shared" si="66"/>
        <v/>
      </c>
      <c r="K75" s="66" t="str">
        <f t="shared" si="66"/>
        <v/>
      </c>
      <c r="L75" s="66" t="str">
        <f t="shared" si="66"/>
        <v/>
      </c>
      <c r="M75" s="66" t="str">
        <f t="shared" si="66"/>
        <v/>
      </c>
      <c r="N75" s="66" t="str">
        <f t="shared" si="66"/>
        <v/>
      </c>
      <c r="O75" s="66" t="str">
        <f t="shared" si="66"/>
        <v/>
      </c>
      <c r="P75" s="66" t="str">
        <f t="shared" si="66"/>
        <v/>
      </c>
      <c r="Q75" s="66" t="str">
        <f t="shared" si="66"/>
        <v/>
      </c>
      <c r="R75" s="66" t="str">
        <f t="shared" si="66"/>
        <v/>
      </c>
      <c r="S75" s="66" t="str">
        <f t="shared" si="66"/>
        <v/>
      </c>
      <c r="T75" s="66" t="str">
        <f t="shared" si="66"/>
        <v/>
      </c>
      <c r="U75" s="66" t="str">
        <f t="shared" si="66"/>
        <v/>
      </c>
      <c r="V75" s="66" t="str">
        <f t="shared" si="66"/>
        <v/>
      </c>
      <c r="W75" s="66" t="str">
        <f t="shared" si="66"/>
        <v/>
      </c>
      <c r="X75" s="67" t="str">
        <f t="shared" si="66"/>
        <v/>
      </c>
      <c r="Y75" s="67" t="str">
        <f t="shared" si="66"/>
        <v/>
      </c>
      <c r="Z75" s="67" t="str">
        <f t="shared" si="66"/>
        <v/>
      </c>
      <c r="AA75" s="67" t="str">
        <f t="shared" si="66"/>
        <v/>
      </c>
      <c r="AB75" s="67" t="str">
        <f t="shared" si="66"/>
        <v/>
      </c>
      <c r="AC75" s="67" t="str">
        <f t="shared" si="66"/>
        <v/>
      </c>
      <c r="AD75" s="67" t="str">
        <f t="shared" si="66"/>
        <v/>
      </c>
      <c r="AE75" s="67" t="str">
        <f t="shared" si="66"/>
        <v/>
      </c>
      <c r="AF75" s="67" t="str">
        <f t="shared" si="66"/>
        <v/>
      </c>
      <c r="AG75" s="67" t="str">
        <f t="shared" si="66"/>
        <v/>
      </c>
      <c r="AH75" s="67" t="str">
        <f t="shared" si="66"/>
        <v/>
      </c>
      <c r="AI75" s="67" t="str">
        <f t="shared" si="66"/>
        <v/>
      </c>
      <c r="AJ75" s="67" t="str">
        <f t="shared" si="66"/>
        <v/>
      </c>
      <c r="AK75" s="67" t="str">
        <f t="shared" ref="AK75:BP75" si="67">IF(ISERROR(AK72/AK20*1000000*AK21)=TRUE,"",AK72/AK20*1000000*AK21)</f>
        <v/>
      </c>
      <c r="AL75" s="67" t="str">
        <f t="shared" si="67"/>
        <v/>
      </c>
      <c r="AM75" s="67" t="str">
        <f t="shared" si="67"/>
        <v/>
      </c>
      <c r="AN75" s="67" t="str">
        <f t="shared" si="67"/>
        <v/>
      </c>
      <c r="AO75" s="67" t="str">
        <f t="shared" si="67"/>
        <v/>
      </c>
      <c r="AP75" s="67" t="str">
        <f t="shared" si="67"/>
        <v/>
      </c>
      <c r="AQ75" s="67" t="str">
        <f t="shared" si="67"/>
        <v/>
      </c>
      <c r="AR75" s="67" t="str">
        <f t="shared" si="67"/>
        <v/>
      </c>
      <c r="AS75" s="67" t="str">
        <f t="shared" si="67"/>
        <v/>
      </c>
      <c r="AT75" s="67" t="str">
        <f t="shared" si="67"/>
        <v/>
      </c>
      <c r="AU75" s="67" t="str">
        <f t="shared" si="67"/>
        <v/>
      </c>
      <c r="AV75" s="67" t="str">
        <f t="shared" si="67"/>
        <v/>
      </c>
      <c r="AW75" s="67" t="str">
        <f t="shared" si="67"/>
        <v/>
      </c>
      <c r="AX75" s="67" t="str">
        <f t="shared" si="67"/>
        <v/>
      </c>
      <c r="AY75" s="67" t="str">
        <f t="shared" si="67"/>
        <v/>
      </c>
      <c r="AZ75" s="67" t="str">
        <f t="shared" si="67"/>
        <v/>
      </c>
      <c r="BA75" s="67" t="str">
        <f t="shared" si="67"/>
        <v/>
      </c>
      <c r="BB75" s="67" t="str">
        <f t="shared" si="67"/>
        <v/>
      </c>
      <c r="BC75" s="67" t="str">
        <f t="shared" si="67"/>
        <v/>
      </c>
      <c r="BD75" s="67" t="str">
        <f t="shared" si="67"/>
        <v/>
      </c>
      <c r="BE75" s="67" t="str">
        <f t="shared" si="67"/>
        <v/>
      </c>
      <c r="BF75" s="67" t="str">
        <f t="shared" si="67"/>
        <v/>
      </c>
      <c r="BG75" s="67" t="str">
        <f t="shared" si="67"/>
        <v/>
      </c>
      <c r="BH75" s="67" t="str">
        <f t="shared" si="67"/>
        <v/>
      </c>
      <c r="BI75" s="67" t="str">
        <f t="shared" si="67"/>
        <v/>
      </c>
      <c r="BJ75" s="67" t="str">
        <f t="shared" si="67"/>
        <v/>
      </c>
      <c r="BK75" s="67" t="str">
        <f t="shared" si="67"/>
        <v/>
      </c>
      <c r="BL75" s="67" t="str">
        <f t="shared" si="67"/>
        <v/>
      </c>
      <c r="BM75" s="67" t="str">
        <f t="shared" si="67"/>
        <v/>
      </c>
      <c r="BN75" s="67" t="str">
        <f t="shared" si="67"/>
        <v/>
      </c>
      <c r="BO75" s="67" t="str">
        <f t="shared" si="67"/>
        <v/>
      </c>
      <c r="BP75" s="67" t="str">
        <f t="shared" si="67"/>
        <v/>
      </c>
      <c r="BQ75" s="67" t="str">
        <f t="shared" ref="BQ75:CY75" si="68">IF(ISERROR(BQ72/BQ20*1000000*BQ21)=TRUE,"",BQ72/BQ20*1000000*BQ21)</f>
        <v/>
      </c>
      <c r="BR75" s="67" t="str">
        <f t="shared" si="68"/>
        <v/>
      </c>
      <c r="BS75" s="67" t="str">
        <f t="shared" si="68"/>
        <v/>
      </c>
      <c r="BT75" s="67" t="str">
        <f t="shared" si="68"/>
        <v/>
      </c>
      <c r="BU75" s="67" t="str">
        <f t="shared" si="68"/>
        <v/>
      </c>
      <c r="BV75" s="67" t="str">
        <f t="shared" si="68"/>
        <v/>
      </c>
      <c r="BW75" s="67" t="str">
        <f t="shared" si="68"/>
        <v/>
      </c>
      <c r="BX75" s="67" t="str">
        <f t="shared" si="68"/>
        <v/>
      </c>
      <c r="BY75" s="67" t="str">
        <f t="shared" si="68"/>
        <v/>
      </c>
      <c r="BZ75" s="67" t="str">
        <f t="shared" si="68"/>
        <v/>
      </c>
      <c r="CA75" s="67" t="str">
        <f t="shared" si="68"/>
        <v/>
      </c>
      <c r="CB75" s="67" t="str">
        <f t="shared" si="68"/>
        <v/>
      </c>
      <c r="CC75" s="67" t="str">
        <f t="shared" si="68"/>
        <v/>
      </c>
      <c r="CD75" s="67" t="str">
        <f t="shared" si="68"/>
        <v/>
      </c>
      <c r="CE75" s="67" t="str">
        <f t="shared" si="68"/>
        <v/>
      </c>
      <c r="CF75" s="67" t="str">
        <f t="shared" si="68"/>
        <v/>
      </c>
      <c r="CG75" s="67" t="str">
        <f t="shared" si="68"/>
        <v/>
      </c>
      <c r="CH75" s="67" t="str">
        <f t="shared" si="68"/>
        <v/>
      </c>
      <c r="CI75" s="67" t="str">
        <f t="shared" si="68"/>
        <v/>
      </c>
      <c r="CJ75" s="67" t="str">
        <f t="shared" si="68"/>
        <v/>
      </c>
      <c r="CK75" s="67" t="str">
        <f t="shared" si="68"/>
        <v/>
      </c>
      <c r="CL75" s="67" t="str">
        <f t="shared" si="68"/>
        <v/>
      </c>
      <c r="CM75" s="67" t="str">
        <f t="shared" si="68"/>
        <v/>
      </c>
      <c r="CN75" s="67" t="str">
        <f t="shared" si="68"/>
        <v/>
      </c>
      <c r="CO75" s="67" t="str">
        <f t="shared" si="68"/>
        <v/>
      </c>
      <c r="CP75" s="67" t="str">
        <f t="shared" si="68"/>
        <v/>
      </c>
      <c r="CQ75" s="67" t="str">
        <f t="shared" si="68"/>
        <v/>
      </c>
      <c r="CR75" s="67" t="str">
        <f t="shared" si="68"/>
        <v/>
      </c>
      <c r="CS75" s="67" t="str">
        <f t="shared" si="68"/>
        <v/>
      </c>
      <c r="CT75" s="67" t="str">
        <f t="shared" si="68"/>
        <v/>
      </c>
      <c r="CU75" s="67" t="str">
        <f t="shared" si="68"/>
        <v/>
      </c>
      <c r="CV75" s="67" t="str">
        <f t="shared" si="68"/>
        <v/>
      </c>
      <c r="CW75" s="67" t="str">
        <f t="shared" si="68"/>
        <v/>
      </c>
      <c r="CX75" s="67" t="str">
        <f t="shared" si="68"/>
        <v/>
      </c>
      <c r="CY75" s="67" t="str">
        <f t="shared" si="68"/>
        <v/>
      </c>
    </row>
    <row r="76" spans="2:103" ht="17.25" customHeight="1">
      <c r="B76" s="14"/>
      <c r="C76" s="68"/>
      <c r="D76" s="69" t="e">
        <f>IF(ABS(D75+D74+D73-D21)&lt;0.0000001,"OK  ","NG      ")</f>
        <v>#DIV/0!</v>
      </c>
      <c r="E76" s="69" t="str">
        <f t="shared" ref="E76:AJ76" si="69">IF(ISERROR(ABS(E75+E74+E73-E21))=TRUE,"",IF(ABS(E75+E74+E73-E21)&lt;0.0000001,"OK  ","NG      "))</f>
        <v/>
      </c>
      <c r="F76" s="69" t="str">
        <f t="shared" si="69"/>
        <v/>
      </c>
      <c r="G76" s="69" t="str">
        <f t="shared" si="69"/>
        <v/>
      </c>
      <c r="H76" s="69" t="str">
        <f t="shared" si="69"/>
        <v/>
      </c>
      <c r="I76" s="69" t="str">
        <f t="shared" si="69"/>
        <v/>
      </c>
      <c r="J76" s="69" t="str">
        <f t="shared" si="69"/>
        <v/>
      </c>
      <c r="K76" s="69" t="str">
        <f t="shared" si="69"/>
        <v/>
      </c>
      <c r="L76" s="69" t="str">
        <f t="shared" si="69"/>
        <v/>
      </c>
      <c r="M76" s="69" t="str">
        <f t="shared" si="69"/>
        <v/>
      </c>
      <c r="N76" s="69" t="str">
        <f t="shared" si="69"/>
        <v/>
      </c>
      <c r="O76" s="69" t="str">
        <f t="shared" si="69"/>
        <v/>
      </c>
      <c r="P76" s="69" t="str">
        <f t="shared" si="69"/>
        <v/>
      </c>
      <c r="Q76" s="69" t="str">
        <f t="shared" si="69"/>
        <v/>
      </c>
      <c r="R76" s="69" t="str">
        <f t="shared" si="69"/>
        <v/>
      </c>
      <c r="S76" s="69" t="str">
        <f t="shared" si="69"/>
        <v/>
      </c>
      <c r="T76" s="69" t="str">
        <f t="shared" si="69"/>
        <v/>
      </c>
      <c r="U76" s="69" t="str">
        <f t="shared" si="69"/>
        <v/>
      </c>
      <c r="V76" s="69" t="str">
        <f t="shared" si="69"/>
        <v/>
      </c>
      <c r="W76" s="69" t="str">
        <f t="shared" si="69"/>
        <v/>
      </c>
      <c r="X76" s="70" t="str">
        <f t="shared" si="69"/>
        <v/>
      </c>
      <c r="Y76" s="70" t="str">
        <f t="shared" si="69"/>
        <v/>
      </c>
      <c r="Z76" s="70" t="str">
        <f t="shared" si="69"/>
        <v/>
      </c>
      <c r="AA76" s="70" t="str">
        <f t="shared" si="69"/>
        <v/>
      </c>
      <c r="AB76" s="70" t="str">
        <f t="shared" si="69"/>
        <v/>
      </c>
      <c r="AC76" s="70" t="str">
        <f t="shared" si="69"/>
        <v/>
      </c>
      <c r="AD76" s="70" t="str">
        <f t="shared" si="69"/>
        <v/>
      </c>
      <c r="AE76" s="70" t="str">
        <f t="shared" si="69"/>
        <v/>
      </c>
      <c r="AF76" s="70" t="str">
        <f t="shared" si="69"/>
        <v/>
      </c>
      <c r="AG76" s="70" t="str">
        <f t="shared" si="69"/>
        <v/>
      </c>
      <c r="AH76" s="70" t="str">
        <f t="shared" si="69"/>
        <v/>
      </c>
      <c r="AI76" s="70" t="str">
        <f t="shared" si="69"/>
        <v/>
      </c>
      <c r="AJ76" s="70" t="str">
        <f t="shared" si="69"/>
        <v/>
      </c>
      <c r="AK76" s="70" t="str">
        <f t="shared" ref="AK76:BP76" si="70">IF(ISERROR(ABS(AK75+AK74+AK73-AK21))=TRUE,"",IF(ABS(AK75+AK74+AK73-AK21)&lt;0.0000001,"OK  ","NG      "))</f>
        <v/>
      </c>
      <c r="AL76" s="70" t="str">
        <f t="shared" si="70"/>
        <v/>
      </c>
      <c r="AM76" s="70" t="str">
        <f t="shared" si="70"/>
        <v/>
      </c>
      <c r="AN76" s="70" t="str">
        <f t="shared" si="70"/>
        <v/>
      </c>
      <c r="AO76" s="70" t="str">
        <f t="shared" si="70"/>
        <v/>
      </c>
      <c r="AP76" s="70" t="str">
        <f t="shared" si="70"/>
        <v/>
      </c>
      <c r="AQ76" s="70" t="str">
        <f t="shared" si="70"/>
        <v/>
      </c>
      <c r="AR76" s="70" t="str">
        <f t="shared" si="70"/>
        <v/>
      </c>
      <c r="AS76" s="70" t="str">
        <f t="shared" si="70"/>
        <v/>
      </c>
      <c r="AT76" s="70" t="str">
        <f t="shared" si="70"/>
        <v/>
      </c>
      <c r="AU76" s="70" t="str">
        <f t="shared" si="70"/>
        <v/>
      </c>
      <c r="AV76" s="70" t="str">
        <f t="shared" si="70"/>
        <v/>
      </c>
      <c r="AW76" s="70" t="str">
        <f t="shared" si="70"/>
        <v/>
      </c>
      <c r="AX76" s="70" t="str">
        <f t="shared" si="70"/>
        <v/>
      </c>
      <c r="AY76" s="70" t="str">
        <f t="shared" si="70"/>
        <v/>
      </c>
      <c r="AZ76" s="70" t="str">
        <f t="shared" si="70"/>
        <v/>
      </c>
      <c r="BA76" s="70" t="str">
        <f t="shared" si="70"/>
        <v/>
      </c>
      <c r="BB76" s="70" t="str">
        <f t="shared" si="70"/>
        <v/>
      </c>
      <c r="BC76" s="70" t="str">
        <f t="shared" si="70"/>
        <v/>
      </c>
      <c r="BD76" s="70" t="str">
        <f t="shared" si="70"/>
        <v/>
      </c>
      <c r="BE76" s="70" t="str">
        <f t="shared" si="70"/>
        <v/>
      </c>
      <c r="BF76" s="70" t="str">
        <f t="shared" si="70"/>
        <v/>
      </c>
      <c r="BG76" s="70" t="str">
        <f t="shared" si="70"/>
        <v/>
      </c>
      <c r="BH76" s="70" t="str">
        <f t="shared" si="70"/>
        <v/>
      </c>
      <c r="BI76" s="70" t="str">
        <f t="shared" si="70"/>
        <v/>
      </c>
      <c r="BJ76" s="70" t="str">
        <f t="shared" si="70"/>
        <v/>
      </c>
      <c r="BK76" s="70" t="str">
        <f t="shared" si="70"/>
        <v/>
      </c>
      <c r="BL76" s="70" t="str">
        <f t="shared" si="70"/>
        <v/>
      </c>
      <c r="BM76" s="70" t="str">
        <f t="shared" si="70"/>
        <v/>
      </c>
      <c r="BN76" s="70" t="str">
        <f t="shared" si="70"/>
        <v/>
      </c>
      <c r="BO76" s="70" t="str">
        <f t="shared" si="70"/>
        <v/>
      </c>
      <c r="BP76" s="70" t="str">
        <f t="shared" si="70"/>
        <v/>
      </c>
      <c r="BQ76" s="70" t="str">
        <f t="shared" ref="BQ76:CV76" si="71">IF(ISERROR(ABS(BQ75+BQ74+BQ73-BQ21))=TRUE,"",IF(ABS(BQ75+BQ74+BQ73-BQ21)&lt;0.0000001,"OK  ","NG      "))</f>
        <v/>
      </c>
      <c r="BR76" s="70" t="str">
        <f t="shared" si="71"/>
        <v/>
      </c>
      <c r="BS76" s="70" t="str">
        <f t="shared" si="71"/>
        <v/>
      </c>
      <c r="BT76" s="70" t="str">
        <f t="shared" si="71"/>
        <v/>
      </c>
      <c r="BU76" s="70" t="str">
        <f t="shared" si="71"/>
        <v/>
      </c>
      <c r="BV76" s="70" t="str">
        <f t="shared" si="71"/>
        <v/>
      </c>
      <c r="BW76" s="70" t="str">
        <f t="shared" si="71"/>
        <v/>
      </c>
      <c r="BX76" s="70" t="str">
        <f t="shared" si="71"/>
        <v/>
      </c>
      <c r="BY76" s="70" t="str">
        <f t="shared" si="71"/>
        <v/>
      </c>
      <c r="BZ76" s="70" t="str">
        <f t="shared" si="71"/>
        <v/>
      </c>
      <c r="CA76" s="70" t="str">
        <f t="shared" si="71"/>
        <v/>
      </c>
      <c r="CB76" s="70" t="str">
        <f t="shared" si="71"/>
        <v/>
      </c>
      <c r="CC76" s="70" t="str">
        <f t="shared" si="71"/>
        <v/>
      </c>
      <c r="CD76" s="70" t="str">
        <f t="shared" si="71"/>
        <v/>
      </c>
      <c r="CE76" s="70" t="str">
        <f t="shared" si="71"/>
        <v/>
      </c>
      <c r="CF76" s="70" t="str">
        <f t="shared" si="71"/>
        <v/>
      </c>
      <c r="CG76" s="70" t="str">
        <f t="shared" si="71"/>
        <v/>
      </c>
      <c r="CH76" s="70" t="str">
        <f t="shared" si="71"/>
        <v/>
      </c>
      <c r="CI76" s="70" t="str">
        <f t="shared" si="71"/>
        <v/>
      </c>
      <c r="CJ76" s="70" t="str">
        <f t="shared" si="71"/>
        <v/>
      </c>
      <c r="CK76" s="70" t="str">
        <f t="shared" si="71"/>
        <v/>
      </c>
      <c r="CL76" s="70" t="str">
        <f t="shared" si="71"/>
        <v/>
      </c>
      <c r="CM76" s="70" t="str">
        <f t="shared" si="71"/>
        <v/>
      </c>
      <c r="CN76" s="70" t="str">
        <f t="shared" si="71"/>
        <v/>
      </c>
      <c r="CO76" s="70" t="str">
        <f t="shared" si="71"/>
        <v/>
      </c>
      <c r="CP76" s="70" t="str">
        <f t="shared" si="71"/>
        <v/>
      </c>
      <c r="CQ76" s="70" t="str">
        <f t="shared" si="71"/>
        <v/>
      </c>
      <c r="CR76" s="70" t="str">
        <f t="shared" si="71"/>
        <v/>
      </c>
      <c r="CS76" s="70" t="str">
        <f t="shared" si="71"/>
        <v/>
      </c>
      <c r="CT76" s="70" t="str">
        <f t="shared" si="71"/>
        <v/>
      </c>
      <c r="CU76" s="70" t="str">
        <f t="shared" si="71"/>
        <v/>
      </c>
      <c r="CV76" s="70" t="str">
        <f t="shared" si="71"/>
        <v/>
      </c>
      <c r="CW76" s="70" t="str">
        <f>IF(ISERROR(ABS(CW75+CW74+CW73-CW21))=TRUE,"",IF(ABS(CW75+CW74+CW73-CW21)&lt;0.0000001,"OK  ","NG      "))</f>
        <v/>
      </c>
      <c r="CX76" s="70" t="str">
        <f>IF(ISERROR(ABS(CX75+CX74+CX73-CX21))=TRUE,"",IF(ABS(CX75+CX74+CX73-CX21)&lt;0.0000001,"OK  ","NG      "))</f>
        <v/>
      </c>
      <c r="CY76" s="70" t="str">
        <f>IF(ISERROR(ABS(CY75+CY74+CY73-CY21))=TRUE,"",IF(ABS(CY75+CY74+CY73-CY21)&lt;0.0000001,"OK  ","NG      "))</f>
        <v/>
      </c>
    </row>
    <row r="77" spans="2:103" s="71" customFormat="1" ht="17.25" customHeight="1">
      <c r="C77" s="184" t="s">
        <v>49</v>
      </c>
      <c r="D77" s="185"/>
      <c r="E77" s="72" t="str">
        <f t="shared" ref="E77:AJ77" si="72">IF(ISERROR(E9/1000000)=TRUE,"",E11/E9)</f>
        <v/>
      </c>
      <c r="F77" s="72" t="str">
        <f t="shared" si="72"/>
        <v/>
      </c>
      <c r="G77" s="72" t="str">
        <f t="shared" si="72"/>
        <v/>
      </c>
      <c r="H77" s="72" t="str">
        <f t="shared" si="72"/>
        <v/>
      </c>
      <c r="I77" s="72" t="str">
        <f t="shared" si="72"/>
        <v/>
      </c>
      <c r="J77" s="72" t="str">
        <f t="shared" si="72"/>
        <v/>
      </c>
      <c r="K77" s="72" t="str">
        <f t="shared" si="72"/>
        <v/>
      </c>
      <c r="L77" s="72" t="str">
        <f t="shared" si="72"/>
        <v/>
      </c>
      <c r="M77" s="72" t="str">
        <f t="shared" si="72"/>
        <v/>
      </c>
      <c r="N77" s="72" t="str">
        <f t="shared" si="72"/>
        <v/>
      </c>
      <c r="O77" s="72" t="str">
        <f t="shared" si="72"/>
        <v/>
      </c>
      <c r="P77" s="72" t="str">
        <f t="shared" si="72"/>
        <v/>
      </c>
      <c r="Q77" s="72" t="str">
        <f t="shared" si="72"/>
        <v/>
      </c>
      <c r="R77" s="72" t="str">
        <f t="shared" si="72"/>
        <v/>
      </c>
      <c r="S77" s="72" t="str">
        <f t="shared" si="72"/>
        <v/>
      </c>
      <c r="T77" s="72" t="str">
        <f t="shared" si="72"/>
        <v/>
      </c>
      <c r="U77" s="72" t="str">
        <f t="shared" si="72"/>
        <v/>
      </c>
      <c r="V77" s="72" t="str">
        <f t="shared" si="72"/>
        <v/>
      </c>
      <c r="W77" s="72" t="str">
        <f t="shared" si="72"/>
        <v/>
      </c>
      <c r="X77" s="73" t="str">
        <f t="shared" si="72"/>
        <v/>
      </c>
      <c r="Y77" s="73" t="str">
        <f t="shared" si="72"/>
        <v/>
      </c>
      <c r="Z77" s="73" t="str">
        <f t="shared" si="72"/>
        <v/>
      </c>
      <c r="AA77" s="73" t="str">
        <f t="shared" si="72"/>
        <v/>
      </c>
      <c r="AB77" s="73" t="str">
        <f t="shared" si="72"/>
        <v/>
      </c>
      <c r="AC77" s="73" t="str">
        <f t="shared" si="72"/>
        <v/>
      </c>
      <c r="AD77" s="73" t="str">
        <f t="shared" si="72"/>
        <v/>
      </c>
      <c r="AE77" s="73" t="str">
        <f t="shared" si="72"/>
        <v/>
      </c>
      <c r="AF77" s="73" t="str">
        <f t="shared" si="72"/>
        <v/>
      </c>
      <c r="AG77" s="73" t="str">
        <f t="shared" si="72"/>
        <v/>
      </c>
      <c r="AH77" s="73" t="str">
        <f t="shared" si="72"/>
        <v/>
      </c>
      <c r="AI77" s="73" t="str">
        <f t="shared" si="72"/>
        <v/>
      </c>
      <c r="AJ77" s="73" t="str">
        <f t="shared" si="72"/>
        <v/>
      </c>
      <c r="AK77" s="73" t="str">
        <f t="shared" ref="AK77:BP77" si="73">IF(ISERROR(AK9/1000000)=TRUE,"",AK11/AK9)</f>
        <v/>
      </c>
      <c r="AL77" s="73" t="str">
        <f t="shared" si="73"/>
        <v/>
      </c>
      <c r="AM77" s="73" t="str">
        <f t="shared" si="73"/>
        <v/>
      </c>
      <c r="AN77" s="73" t="str">
        <f t="shared" si="73"/>
        <v/>
      </c>
      <c r="AO77" s="73" t="str">
        <f t="shared" si="73"/>
        <v/>
      </c>
      <c r="AP77" s="73" t="str">
        <f t="shared" si="73"/>
        <v/>
      </c>
      <c r="AQ77" s="73" t="str">
        <f t="shared" si="73"/>
        <v/>
      </c>
      <c r="AR77" s="73" t="str">
        <f t="shared" si="73"/>
        <v/>
      </c>
      <c r="AS77" s="73" t="str">
        <f t="shared" si="73"/>
        <v/>
      </c>
      <c r="AT77" s="73" t="str">
        <f t="shared" si="73"/>
        <v/>
      </c>
      <c r="AU77" s="73" t="str">
        <f t="shared" si="73"/>
        <v/>
      </c>
      <c r="AV77" s="73" t="str">
        <f t="shared" si="73"/>
        <v/>
      </c>
      <c r="AW77" s="73" t="str">
        <f t="shared" si="73"/>
        <v/>
      </c>
      <c r="AX77" s="73" t="str">
        <f t="shared" si="73"/>
        <v/>
      </c>
      <c r="AY77" s="73" t="str">
        <f t="shared" si="73"/>
        <v/>
      </c>
      <c r="AZ77" s="73" t="str">
        <f t="shared" si="73"/>
        <v/>
      </c>
      <c r="BA77" s="73" t="str">
        <f t="shared" si="73"/>
        <v/>
      </c>
      <c r="BB77" s="73" t="str">
        <f t="shared" si="73"/>
        <v/>
      </c>
      <c r="BC77" s="73" t="str">
        <f t="shared" si="73"/>
        <v/>
      </c>
      <c r="BD77" s="73" t="str">
        <f t="shared" si="73"/>
        <v/>
      </c>
      <c r="BE77" s="73" t="str">
        <f t="shared" si="73"/>
        <v/>
      </c>
      <c r="BF77" s="73" t="str">
        <f t="shared" si="73"/>
        <v/>
      </c>
      <c r="BG77" s="73" t="str">
        <f t="shared" si="73"/>
        <v/>
      </c>
      <c r="BH77" s="73" t="str">
        <f t="shared" si="73"/>
        <v/>
      </c>
      <c r="BI77" s="73" t="str">
        <f t="shared" si="73"/>
        <v/>
      </c>
      <c r="BJ77" s="73" t="str">
        <f t="shared" si="73"/>
        <v/>
      </c>
      <c r="BK77" s="73" t="str">
        <f t="shared" si="73"/>
        <v/>
      </c>
      <c r="BL77" s="73" t="str">
        <f t="shared" si="73"/>
        <v/>
      </c>
      <c r="BM77" s="73" t="str">
        <f t="shared" si="73"/>
        <v/>
      </c>
      <c r="BN77" s="73" t="str">
        <f t="shared" si="73"/>
        <v/>
      </c>
      <c r="BO77" s="73" t="str">
        <f t="shared" si="73"/>
        <v/>
      </c>
      <c r="BP77" s="73" t="str">
        <f t="shared" si="73"/>
        <v/>
      </c>
      <c r="BQ77" s="73" t="str">
        <f t="shared" ref="BQ77:CY77" si="74">IF(ISERROR(BQ9/1000000)=TRUE,"",BQ11/BQ9)</f>
        <v/>
      </c>
      <c r="BR77" s="73" t="str">
        <f t="shared" si="74"/>
        <v/>
      </c>
      <c r="BS77" s="73" t="str">
        <f t="shared" si="74"/>
        <v/>
      </c>
      <c r="BT77" s="73" t="str">
        <f t="shared" si="74"/>
        <v/>
      </c>
      <c r="BU77" s="73" t="str">
        <f t="shared" si="74"/>
        <v/>
      </c>
      <c r="BV77" s="73" t="str">
        <f t="shared" si="74"/>
        <v/>
      </c>
      <c r="BW77" s="73" t="str">
        <f t="shared" si="74"/>
        <v/>
      </c>
      <c r="BX77" s="73" t="str">
        <f t="shared" si="74"/>
        <v/>
      </c>
      <c r="BY77" s="73" t="str">
        <f t="shared" si="74"/>
        <v/>
      </c>
      <c r="BZ77" s="73" t="str">
        <f t="shared" si="74"/>
        <v/>
      </c>
      <c r="CA77" s="73" t="str">
        <f t="shared" si="74"/>
        <v/>
      </c>
      <c r="CB77" s="73" t="str">
        <f t="shared" si="74"/>
        <v/>
      </c>
      <c r="CC77" s="73" t="str">
        <f t="shared" si="74"/>
        <v/>
      </c>
      <c r="CD77" s="73" t="str">
        <f t="shared" si="74"/>
        <v/>
      </c>
      <c r="CE77" s="73" t="str">
        <f t="shared" si="74"/>
        <v/>
      </c>
      <c r="CF77" s="73" t="str">
        <f t="shared" si="74"/>
        <v/>
      </c>
      <c r="CG77" s="73" t="str">
        <f t="shared" si="74"/>
        <v/>
      </c>
      <c r="CH77" s="73" t="str">
        <f t="shared" si="74"/>
        <v/>
      </c>
      <c r="CI77" s="73" t="str">
        <f t="shared" si="74"/>
        <v/>
      </c>
      <c r="CJ77" s="73" t="str">
        <f t="shared" si="74"/>
        <v/>
      </c>
      <c r="CK77" s="73" t="str">
        <f t="shared" si="74"/>
        <v/>
      </c>
      <c r="CL77" s="73" t="str">
        <f t="shared" si="74"/>
        <v/>
      </c>
      <c r="CM77" s="73" t="str">
        <f t="shared" si="74"/>
        <v/>
      </c>
      <c r="CN77" s="73" t="str">
        <f t="shared" si="74"/>
        <v/>
      </c>
      <c r="CO77" s="73" t="str">
        <f t="shared" si="74"/>
        <v/>
      </c>
      <c r="CP77" s="73" t="str">
        <f t="shared" si="74"/>
        <v/>
      </c>
      <c r="CQ77" s="73" t="str">
        <f t="shared" si="74"/>
        <v/>
      </c>
      <c r="CR77" s="73" t="str">
        <f t="shared" si="74"/>
        <v/>
      </c>
      <c r="CS77" s="73" t="str">
        <f t="shared" si="74"/>
        <v/>
      </c>
      <c r="CT77" s="73" t="str">
        <f t="shared" si="74"/>
        <v/>
      </c>
      <c r="CU77" s="73" t="str">
        <f t="shared" si="74"/>
        <v/>
      </c>
      <c r="CV77" s="73" t="str">
        <f t="shared" si="74"/>
        <v/>
      </c>
      <c r="CW77" s="73" t="str">
        <f t="shared" si="74"/>
        <v/>
      </c>
      <c r="CX77" s="73" t="str">
        <f t="shared" si="74"/>
        <v/>
      </c>
      <c r="CY77" s="73" t="str">
        <f t="shared" si="74"/>
        <v/>
      </c>
    </row>
    <row r="78" spans="2:103" ht="17.25" customHeight="1">
      <c r="B78" s="14"/>
      <c r="D78" s="34"/>
      <c r="E78" s="42"/>
      <c r="Y78" s="39"/>
    </row>
    <row r="79" spans="2:103" ht="17.25" customHeight="1">
      <c r="B79" s="14"/>
      <c r="D79" s="34"/>
      <c r="E79" s="42"/>
      <c r="Y79" s="39"/>
    </row>
    <row r="80" spans="2:103" ht="17.25" customHeight="1">
      <c r="B80" s="14"/>
      <c r="D80" s="34"/>
      <c r="E80" s="42"/>
      <c r="Y80" s="39"/>
    </row>
    <row r="81" spans="2:25" ht="17.25" customHeight="1">
      <c r="B81" s="14"/>
      <c r="D81" s="34"/>
      <c r="E81" s="42"/>
      <c r="Y81" s="39"/>
    </row>
    <row r="82" spans="2:25" ht="17.25" customHeight="1">
      <c r="B82" s="14"/>
      <c r="D82" s="34"/>
      <c r="E82" s="42"/>
      <c r="Y82" s="39"/>
    </row>
    <row r="83" spans="2:25" ht="17.25" customHeight="1">
      <c r="B83" s="14"/>
      <c r="D83" s="34"/>
      <c r="E83" s="42"/>
      <c r="Y83" s="39"/>
    </row>
    <row r="84" spans="2:25" ht="17.25" customHeight="1">
      <c r="B84" s="14"/>
      <c r="D84" s="34"/>
      <c r="E84" s="42"/>
      <c r="Y84" s="39"/>
    </row>
    <row r="85" spans="2:25" ht="17.25" customHeight="1">
      <c r="B85" s="14"/>
      <c r="D85" s="34"/>
      <c r="E85" s="42"/>
      <c r="Y85" s="39"/>
    </row>
    <row r="86" spans="2:25" ht="17.25" customHeight="1">
      <c r="B86" s="14"/>
      <c r="D86" s="34"/>
      <c r="E86" s="42"/>
      <c r="Y86" s="39"/>
    </row>
    <row r="87" spans="2:25" ht="17.25" customHeight="1">
      <c r="B87" s="14"/>
      <c r="D87" s="34"/>
      <c r="E87" s="42"/>
      <c r="Y87" s="39"/>
    </row>
    <row r="88" spans="2:25" ht="17.25" customHeight="1">
      <c r="B88" s="14"/>
      <c r="D88" s="34"/>
      <c r="E88" s="42"/>
      <c r="Y88" s="39"/>
    </row>
    <row r="89" spans="2:25" ht="17.25" customHeight="1">
      <c r="B89" s="14"/>
      <c r="D89" s="34"/>
      <c r="E89" s="42"/>
      <c r="Y89" s="39"/>
    </row>
    <row r="90" spans="2:25" ht="17.25" customHeight="1">
      <c r="B90" s="14"/>
      <c r="D90" s="34"/>
      <c r="E90" s="42"/>
      <c r="Y90" s="39"/>
    </row>
    <row r="91" spans="2:25" ht="17.25" customHeight="1">
      <c r="B91" s="14"/>
      <c r="D91" s="34"/>
      <c r="E91" s="42"/>
      <c r="Y91" s="39"/>
    </row>
    <row r="92" spans="2:25" ht="17.25" customHeight="1">
      <c r="B92" s="14"/>
      <c r="D92" s="34"/>
      <c r="E92" s="42"/>
      <c r="Y92" s="39"/>
    </row>
    <row r="93" spans="2:25" ht="17.25" customHeight="1">
      <c r="B93" s="14"/>
      <c r="D93" s="34"/>
      <c r="E93" s="42"/>
      <c r="Y93" s="39"/>
    </row>
    <row r="94" spans="2:25" ht="17.25" customHeight="1">
      <c r="B94" s="14"/>
      <c r="D94" s="34"/>
      <c r="E94" s="42"/>
      <c r="Y94" s="39"/>
    </row>
    <row r="95" spans="2:25" ht="17.25" customHeight="1">
      <c r="B95" s="14"/>
      <c r="D95" s="34"/>
      <c r="E95" s="42"/>
      <c r="Y95" s="39"/>
    </row>
    <row r="96" spans="2:25" ht="17.25" customHeight="1">
      <c r="B96" s="14"/>
      <c r="D96" s="34"/>
      <c r="E96" s="42"/>
      <c r="Y96" s="39"/>
    </row>
    <row r="97" spans="2:25" ht="17.25" customHeight="1">
      <c r="B97" s="14"/>
      <c r="D97" s="34"/>
      <c r="E97" s="42"/>
      <c r="Y97" s="39"/>
    </row>
    <row r="98" spans="2:25" ht="17.25" customHeight="1">
      <c r="B98" s="14"/>
      <c r="D98" s="34"/>
      <c r="E98" s="42"/>
      <c r="Y98" s="39"/>
    </row>
    <row r="99" spans="2:25" ht="17.25" customHeight="1">
      <c r="B99" s="14"/>
      <c r="D99" s="34"/>
      <c r="E99" s="42"/>
      <c r="Y99" s="39"/>
    </row>
    <row r="100" spans="2:25" ht="17.25" customHeight="1">
      <c r="B100" s="14"/>
      <c r="D100" s="34"/>
      <c r="E100" s="42"/>
      <c r="Y100" s="39"/>
    </row>
    <row r="101" spans="2:25" ht="17.25" customHeight="1">
      <c r="B101" s="14"/>
      <c r="D101" s="34"/>
      <c r="E101" s="42"/>
      <c r="Y101" s="39"/>
    </row>
    <row r="102" spans="2:25" ht="17.25" customHeight="1">
      <c r="B102" s="14"/>
      <c r="D102" s="34"/>
      <c r="E102" s="42"/>
      <c r="Y102" s="39"/>
    </row>
    <row r="103" spans="2:25" ht="17.25" customHeight="1">
      <c r="B103" s="14"/>
      <c r="D103" s="34"/>
      <c r="E103" s="42"/>
      <c r="Y103" s="39"/>
    </row>
    <row r="104" spans="2:25" ht="17.25" customHeight="1">
      <c r="B104" s="14"/>
      <c r="D104" s="34"/>
      <c r="E104" s="42"/>
      <c r="Y104" s="39"/>
    </row>
    <row r="105" spans="2:25" ht="17.25" customHeight="1">
      <c r="B105" s="14"/>
      <c r="D105" s="34"/>
      <c r="E105" s="42"/>
      <c r="Y105" s="39"/>
    </row>
  </sheetData>
  <mergeCells count="55">
    <mergeCell ref="O64:O67"/>
    <mergeCell ref="X64:X67"/>
    <mergeCell ref="M63:N67"/>
    <mergeCell ref="P63:Q67"/>
    <mergeCell ref="S63:T67"/>
    <mergeCell ref="R64:R67"/>
    <mergeCell ref="U64:U67"/>
    <mergeCell ref="L64:L67"/>
    <mergeCell ref="C57:D57"/>
    <mergeCell ref="G63:H67"/>
    <mergeCell ref="C58:D58"/>
    <mergeCell ref="E57:I57"/>
    <mergeCell ref="J63:K67"/>
    <mergeCell ref="I64:I67"/>
    <mergeCell ref="B3:C3"/>
    <mergeCell ref="B4:C4"/>
    <mergeCell ref="B8:C8"/>
    <mergeCell ref="C49:D49"/>
    <mergeCell ref="C42:D42"/>
    <mergeCell ref="C45:D45"/>
    <mergeCell ref="C48:D48"/>
    <mergeCell ref="B9:C9"/>
    <mergeCell ref="B20:C20"/>
    <mergeCell ref="C44:D44"/>
    <mergeCell ref="B7:C7"/>
    <mergeCell ref="B11:D11"/>
    <mergeCell ref="B10:D10"/>
    <mergeCell ref="B5:C5"/>
    <mergeCell ref="B6:C6"/>
    <mergeCell ref="B15:C15"/>
    <mergeCell ref="B17:C17"/>
    <mergeCell ref="B14:C14"/>
    <mergeCell ref="B13:C13"/>
    <mergeCell ref="B16:C16"/>
    <mergeCell ref="B12:C12"/>
    <mergeCell ref="B19:C19"/>
    <mergeCell ref="C43:D43"/>
    <mergeCell ref="B18:C18"/>
    <mergeCell ref="C47:D47"/>
    <mergeCell ref="E51:I51"/>
    <mergeCell ref="C51:D51"/>
    <mergeCell ref="B21:C21"/>
    <mergeCell ref="B22:D22"/>
    <mergeCell ref="C41:D41"/>
    <mergeCell ref="C40:D40"/>
    <mergeCell ref="B40:B45"/>
    <mergeCell ref="C52:D52"/>
    <mergeCell ref="C77:D77"/>
    <mergeCell ref="E54:I54"/>
    <mergeCell ref="C63:E67"/>
    <mergeCell ref="F64:F67"/>
    <mergeCell ref="C60:D60"/>
    <mergeCell ref="C61:D61"/>
    <mergeCell ref="C54:D54"/>
    <mergeCell ref="C55:D55"/>
  </mergeCells>
  <phoneticPr fontId="2"/>
  <conditionalFormatting sqref="E40:CY44">
    <cfRule type="cellIs" dxfId="13" priority="1" stopIfTrue="1" operator="equal">
      <formula>"Yes"</formula>
    </cfRule>
  </conditionalFormatting>
  <conditionalFormatting sqref="E45:CY45">
    <cfRule type="cellIs" dxfId="12" priority="2" stopIfTrue="1" operator="equal">
      <formula>"落札不適当"</formula>
    </cfRule>
  </conditionalFormatting>
  <pageMargins left="0.35433070866141736" right="0.19685039370078741" top="0.70866141732283472" bottom="0.19685039370078741" header="0.62992125984251968" footer="0.19685039370078741"/>
  <pageSetup paperSize="8" scale="15" orientation="landscape" r:id="rId1"/>
  <headerFooter alignWithMargins="0">
    <oddHeader>&amp;C&amp;22数 値 的 判 断 基 準 に よ る 審 査 票&amp;R
【土木工事】</oddHead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85910-ABD4-4682-B751-C5942BB345E4}">
  <sheetPr codeName="Sheet13">
    <pageSetUpPr fitToPage="1"/>
  </sheetPr>
  <dimension ref="A1:CY105"/>
  <sheetViews>
    <sheetView showGridLines="0" zoomScale="75" zoomScaleNormal="100" zoomScaleSheetLayoutView="75" workbookViewId="0">
      <pane xSplit="4" ySplit="3" topLeftCell="E4" activePane="bottomRight" state="frozen"/>
      <selection pane="topRight" activeCell="E1" sqref="E1"/>
      <selection pane="bottomLeft" activeCell="A10" sqref="A10"/>
      <selection pane="bottomRight" activeCell="B3" sqref="B3:C3"/>
    </sheetView>
  </sheetViews>
  <sheetFormatPr defaultColWidth="9" defaultRowHeight="17.25" customHeight="1"/>
  <cols>
    <col min="1" max="1" width="1.21875" style="14" customWidth="1"/>
    <col min="2" max="2" width="4.33203125" style="34" customWidth="1"/>
    <col min="3" max="3" width="18.109375" style="34" customWidth="1"/>
    <col min="4" max="4" width="14.21875" style="42" customWidth="1"/>
    <col min="5" max="24" width="13.44140625" style="39" customWidth="1"/>
    <col min="25" max="103" width="13.44140625" style="14" customWidth="1"/>
    <col min="104" max="16384" width="9" style="14"/>
  </cols>
  <sheetData>
    <row r="1" spans="1:103" s="3" customFormat="1" ht="20.25" customHeight="1">
      <c r="B1" s="4" t="s">
        <v>0</v>
      </c>
      <c r="C1" s="5"/>
      <c r="D1" s="6"/>
      <c r="E1" s="6"/>
      <c r="F1" s="6"/>
      <c r="G1" s="6"/>
      <c r="H1" s="6"/>
      <c r="I1" s="6"/>
      <c r="J1" s="6"/>
      <c r="K1" s="7"/>
      <c r="L1" s="7"/>
      <c r="M1" s="7"/>
      <c r="N1" s="7"/>
      <c r="O1" s="7"/>
      <c r="P1" s="7"/>
      <c r="Q1" s="7"/>
      <c r="R1" s="7"/>
      <c r="S1" s="7"/>
      <c r="T1" s="7"/>
      <c r="U1" s="7"/>
      <c r="V1" s="7"/>
      <c r="W1" s="7"/>
      <c r="X1" s="7"/>
    </row>
    <row r="2" spans="1:103" s="3" customFormat="1" ht="19.5" customHeight="1">
      <c r="B2" s="8" t="s">
        <v>1</v>
      </c>
      <c r="C2" s="5"/>
      <c r="D2" s="9"/>
      <c r="E2" s="9"/>
      <c r="F2" s="9"/>
      <c r="G2" s="9"/>
      <c r="H2" s="9"/>
      <c r="I2" s="9"/>
      <c r="J2" s="9"/>
      <c r="K2" s="10"/>
      <c r="L2" s="10"/>
      <c r="M2" s="10"/>
      <c r="N2" s="10"/>
      <c r="O2" s="10"/>
      <c r="P2" s="10"/>
      <c r="Q2" s="10"/>
      <c r="R2" s="10"/>
      <c r="S2" s="10"/>
      <c r="T2" s="10"/>
      <c r="U2" s="10"/>
      <c r="V2" s="10"/>
      <c r="W2" s="10"/>
      <c r="X2" s="10"/>
    </row>
    <row r="3" spans="1:103" s="11" customFormat="1" ht="17.25" customHeight="1">
      <c r="B3" s="214" t="s">
        <v>2</v>
      </c>
      <c r="C3" s="214"/>
      <c r="D3" s="12" t="s">
        <v>3</v>
      </c>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row>
    <row r="4" spans="1:103" ht="16.5" customHeight="1">
      <c r="A4" s="14" t="s">
        <v>4</v>
      </c>
      <c r="B4" s="215" t="s">
        <v>5</v>
      </c>
      <c r="C4" s="216"/>
      <c r="D4" s="141"/>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row>
    <row r="5" spans="1:103" ht="16.5" customHeight="1">
      <c r="A5" s="14" t="s">
        <v>6</v>
      </c>
      <c r="B5" s="215" t="s">
        <v>7</v>
      </c>
      <c r="C5" s="216"/>
      <c r="D5" s="141"/>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c r="BF5" s="142"/>
      <c r="BG5" s="142"/>
      <c r="BH5" s="142"/>
      <c r="BI5" s="142"/>
      <c r="BJ5" s="142"/>
      <c r="BK5" s="142"/>
      <c r="BL5" s="142"/>
      <c r="BM5" s="142"/>
      <c r="BN5" s="142"/>
      <c r="BO5" s="142"/>
      <c r="BP5" s="142"/>
      <c r="BQ5" s="142"/>
      <c r="BR5" s="142"/>
      <c r="BS5" s="142"/>
      <c r="BT5" s="142"/>
      <c r="BU5" s="142"/>
      <c r="BV5" s="142"/>
      <c r="BW5" s="142"/>
      <c r="BX5" s="142"/>
      <c r="BY5" s="142"/>
      <c r="BZ5" s="142"/>
      <c r="CA5" s="142"/>
      <c r="CB5" s="142"/>
      <c r="CC5" s="142"/>
      <c r="CD5" s="142"/>
      <c r="CE5" s="142"/>
      <c r="CF5" s="142"/>
      <c r="CG5" s="142"/>
      <c r="CH5" s="142"/>
      <c r="CI5" s="142"/>
      <c r="CJ5" s="142"/>
      <c r="CK5" s="142"/>
      <c r="CL5" s="142"/>
      <c r="CM5" s="142"/>
      <c r="CN5" s="142"/>
      <c r="CO5" s="142"/>
      <c r="CP5" s="142"/>
      <c r="CQ5" s="142"/>
      <c r="CR5" s="142"/>
      <c r="CS5" s="142"/>
      <c r="CT5" s="142"/>
      <c r="CU5" s="142"/>
      <c r="CV5" s="142"/>
      <c r="CW5" s="142"/>
      <c r="CX5" s="142"/>
      <c r="CY5" s="142"/>
    </row>
    <row r="6" spans="1:103" ht="17.25" customHeight="1">
      <c r="A6" s="14" t="s">
        <v>8</v>
      </c>
      <c r="B6" s="186" t="s">
        <v>9</v>
      </c>
      <c r="C6" s="229"/>
      <c r="D6" s="24"/>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row>
    <row r="7" spans="1:103" ht="17.25" customHeight="1">
      <c r="A7" s="14" t="s">
        <v>10</v>
      </c>
      <c r="B7" s="216" t="s">
        <v>11</v>
      </c>
      <c r="C7" s="201"/>
      <c r="D7" s="24"/>
      <c r="E7" s="143"/>
      <c r="F7" s="143"/>
      <c r="G7" s="143"/>
      <c r="H7" s="143"/>
      <c r="I7" s="143"/>
      <c r="J7" s="143"/>
      <c r="K7" s="143"/>
      <c r="L7" s="143"/>
      <c r="M7" s="143"/>
      <c r="N7" s="143"/>
      <c r="O7" s="143"/>
      <c r="P7" s="143"/>
      <c r="Q7" s="143"/>
      <c r="R7" s="143"/>
      <c r="S7" s="143"/>
      <c r="T7" s="143"/>
      <c r="U7" s="143"/>
      <c r="V7" s="143"/>
      <c r="W7" s="143"/>
      <c r="X7" s="143"/>
      <c r="Y7" s="143"/>
      <c r="Z7" s="143"/>
      <c r="AA7" s="143"/>
      <c r="AB7" s="143"/>
      <c r="AC7" s="143"/>
      <c r="AD7" s="143"/>
      <c r="AE7" s="143"/>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c r="CJ7" s="143"/>
      <c r="CK7" s="143"/>
      <c r="CL7" s="143"/>
      <c r="CM7" s="143"/>
      <c r="CN7" s="143"/>
      <c r="CO7" s="143"/>
      <c r="CP7" s="143"/>
      <c r="CQ7" s="143"/>
      <c r="CR7" s="143"/>
      <c r="CS7" s="143"/>
      <c r="CT7" s="143"/>
      <c r="CU7" s="143"/>
      <c r="CV7" s="143"/>
      <c r="CW7" s="143"/>
      <c r="CX7" s="143"/>
      <c r="CY7" s="143"/>
    </row>
    <row r="8" spans="1:103" s="3" customFormat="1" ht="17.25" customHeight="1">
      <c r="B8" s="217" t="s">
        <v>12</v>
      </c>
      <c r="C8" s="217"/>
      <c r="D8" s="15" t="str">
        <f t="shared" ref="D8:BO8" si="0">IF(ISERROR(D7/D6)=TRUE,"",INT(D7/D6*1000)/1000)</f>
        <v/>
      </c>
      <c r="E8" s="16" t="str">
        <f t="shared" si="0"/>
        <v/>
      </c>
      <c r="F8" s="16" t="str">
        <f t="shared" si="0"/>
        <v/>
      </c>
      <c r="G8" s="16" t="str">
        <f t="shared" si="0"/>
        <v/>
      </c>
      <c r="H8" s="16" t="str">
        <f t="shared" si="0"/>
        <v/>
      </c>
      <c r="I8" s="16" t="str">
        <f t="shared" si="0"/>
        <v/>
      </c>
      <c r="J8" s="16" t="str">
        <f t="shared" si="0"/>
        <v/>
      </c>
      <c r="K8" s="16" t="str">
        <f t="shared" si="0"/>
        <v/>
      </c>
      <c r="L8" s="16" t="str">
        <f t="shared" si="0"/>
        <v/>
      </c>
      <c r="M8" s="16" t="str">
        <f t="shared" si="0"/>
        <v/>
      </c>
      <c r="N8" s="16" t="str">
        <f t="shared" si="0"/>
        <v/>
      </c>
      <c r="O8" s="16" t="str">
        <f t="shared" si="0"/>
        <v/>
      </c>
      <c r="P8" s="16" t="str">
        <f t="shared" si="0"/>
        <v/>
      </c>
      <c r="Q8" s="16" t="str">
        <f t="shared" si="0"/>
        <v/>
      </c>
      <c r="R8" s="16" t="str">
        <f t="shared" si="0"/>
        <v/>
      </c>
      <c r="S8" s="16" t="str">
        <f t="shared" si="0"/>
        <v/>
      </c>
      <c r="T8" s="16" t="str">
        <f t="shared" si="0"/>
        <v/>
      </c>
      <c r="U8" s="16" t="str">
        <f t="shared" si="0"/>
        <v/>
      </c>
      <c r="V8" s="16" t="str">
        <f t="shared" si="0"/>
        <v/>
      </c>
      <c r="W8" s="16" t="str">
        <f t="shared" si="0"/>
        <v/>
      </c>
      <c r="X8" s="16" t="str">
        <f t="shared" si="0"/>
        <v/>
      </c>
      <c r="Y8" s="16" t="str">
        <f t="shared" si="0"/>
        <v/>
      </c>
      <c r="Z8" s="16" t="str">
        <f t="shared" si="0"/>
        <v/>
      </c>
      <c r="AA8" s="16" t="str">
        <f t="shared" si="0"/>
        <v/>
      </c>
      <c r="AB8" s="16" t="str">
        <f t="shared" si="0"/>
        <v/>
      </c>
      <c r="AC8" s="16" t="str">
        <f t="shared" si="0"/>
        <v/>
      </c>
      <c r="AD8" s="16" t="str">
        <f t="shared" si="0"/>
        <v/>
      </c>
      <c r="AE8" s="16" t="str">
        <f t="shared" si="0"/>
        <v/>
      </c>
      <c r="AF8" s="16" t="str">
        <f t="shared" si="0"/>
        <v/>
      </c>
      <c r="AG8" s="16" t="str">
        <f t="shared" si="0"/>
        <v/>
      </c>
      <c r="AH8" s="16" t="str">
        <f t="shared" si="0"/>
        <v/>
      </c>
      <c r="AI8" s="16" t="str">
        <f t="shared" si="0"/>
        <v/>
      </c>
      <c r="AJ8" s="16" t="str">
        <f t="shared" si="0"/>
        <v/>
      </c>
      <c r="AK8" s="16" t="str">
        <f t="shared" si="0"/>
        <v/>
      </c>
      <c r="AL8" s="16" t="str">
        <f t="shared" si="0"/>
        <v/>
      </c>
      <c r="AM8" s="16" t="str">
        <f t="shared" si="0"/>
        <v/>
      </c>
      <c r="AN8" s="16" t="str">
        <f t="shared" si="0"/>
        <v/>
      </c>
      <c r="AO8" s="16" t="str">
        <f t="shared" si="0"/>
        <v/>
      </c>
      <c r="AP8" s="16" t="str">
        <f t="shared" si="0"/>
        <v/>
      </c>
      <c r="AQ8" s="16" t="str">
        <f t="shared" si="0"/>
        <v/>
      </c>
      <c r="AR8" s="16" t="str">
        <f t="shared" si="0"/>
        <v/>
      </c>
      <c r="AS8" s="16" t="str">
        <f t="shared" si="0"/>
        <v/>
      </c>
      <c r="AT8" s="16" t="str">
        <f t="shared" si="0"/>
        <v/>
      </c>
      <c r="AU8" s="16" t="str">
        <f t="shared" si="0"/>
        <v/>
      </c>
      <c r="AV8" s="16" t="str">
        <f t="shared" si="0"/>
        <v/>
      </c>
      <c r="AW8" s="16" t="str">
        <f t="shared" si="0"/>
        <v/>
      </c>
      <c r="AX8" s="16" t="str">
        <f t="shared" si="0"/>
        <v/>
      </c>
      <c r="AY8" s="16" t="str">
        <f t="shared" si="0"/>
        <v/>
      </c>
      <c r="AZ8" s="16" t="str">
        <f t="shared" si="0"/>
        <v/>
      </c>
      <c r="BA8" s="16" t="str">
        <f t="shared" si="0"/>
        <v/>
      </c>
      <c r="BB8" s="16" t="str">
        <f t="shared" si="0"/>
        <v/>
      </c>
      <c r="BC8" s="16" t="str">
        <f t="shared" si="0"/>
        <v/>
      </c>
      <c r="BD8" s="16" t="str">
        <f t="shared" si="0"/>
        <v/>
      </c>
      <c r="BE8" s="16" t="str">
        <f t="shared" si="0"/>
        <v/>
      </c>
      <c r="BF8" s="16" t="str">
        <f t="shared" si="0"/>
        <v/>
      </c>
      <c r="BG8" s="16" t="str">
        <f t="shared" si="0"/>
        <v/>
      </c>
      <c r="BH8" s="16" t="str">
        <f t="shared" si="0"/>
        <v/>
      </c>
      <c r="BI8" s="16" t="str">
        <f t="shared" si="0"/>
        <v/>
      </c>
      <c r="BJ8" s="16" t="str">
        <f t="shared" si="0"/>
        <v/>
      </c>
      <c r="BK8" s="16" t="str">
        <f t="shared" si="0"/>
        <v/>
      </c>
      <c r="BL8" s="16" t="str">
        <f t="shared" si="0"/>
        <v/>
      </c>
      <c r="BM8" s="16" t="str">
        <f t="shared" si="0"/>
        <v/>
      </c>
      <c r="BN8" s="16" t="str">
        <f t="shared" si="0"/>
        <v/>
      </c>
      <c r="BO8" s="16" t="str">
        <f t="shared" si="0"/>
        <v/>
      </c>
      <c r="BP8" s="16" t="str">
        <f t="shared" ref="BP8:CU8" si="1">IF(ISERROR(BP7/BP6)=TRUE,"",INT(BP7/BP6*1000)/1000)</f>
        <v/>
      </c>
      <c r="BQ8" s="16" t="str">
        <f t="shared" si="1"/>
        <v/>
      </c>
      <c r="BR8" s="16" t="str">
        <f t="shared" si="1"/>
        <v/>
      </c>
      <c r="BS8" s="16" t="str">
        <f t="shared" si="1"/>
        <v/>
      </c>
      <c r="BT8" s="16" t="str">
        <f t="shared" si="1"/>
        <v/>
      </c>
      <c r="BU8" s="16" t="str">
        <f t="shared" si="1"/>
        <v/>
      </c>
      <c r="BV8" s="16" t="str">
        <f t="shared" si="1"/>
        <v/>
      </c>
      <c r="BW8" s="16" t="str">
        <f t="shared" si="1"/>
        <v/>
      </c>
      <c r="BX8" s="16" t="str">
        <f t="shared" si="1"/>
        <v/>
      </c>
      <c r="BY8" s="16" t="str">
        <f t="shared" si="1"/>
        <v/>
      </c>
      <c r="BZ8" s="16" t="str">
        <f t="shared" si="1"/>
        <v/>
      </c>
      <c r="CA8" s="16" t="str">
        <f t="shared" si="1"/>
        <v/>
      </c>
      <c r="CB8" s="16" t="str">
        <f t="shared" si="1"/>
        <v/>
      </c>
      <c r="CC8" s="16" t="str">
        <f t="shared" si="1"/>
        <v/>
      </c>
      <c r="CD8" s="16" t="str">
        <f t="shared" si="1"/>
        <v/>
      </c>
      <c r="CE8" s="16" t="str">
        <f t="shared" si="1"/>
        <v/>
      </c>
      <c r="CF8" s="16" t="str">
        <f t="shared" si="1"/>
        <v/>
      </c>
      <c r="CG8" s="16" t="str">
        <f t="shared" si="1"/>
        <v/>
      </c>
      <c r="CH8" s="16" t="str">
        <f t="shared" si="1"/>
        <v/>
      </c>
      <c r="CI8" s="16" t="str">
        <f t="shared" si="1"/>
        <v/>
      </c>
      <c r="CJ8" s="16" t="str">
        <f t="shared" si="1"/>
        <v/>
      </c>
      <c r="CK8" s="16" t="str">
        <f t="shared" si="1"/>
        <v/>
      </c>
      <c r="CL8" s="16" t="str">
        <f t="shared" si="1"/>
        <v/>
      </c>
      <c r="CM8" s="16" t="str">
        <f t="shared" si="1"/>
        <v/>
      </c>
      <c r="CN8" s="16" t="str">
        <f t="shared" si="1"/>
        <v/>
      </c>
      <c r="CO8" s="16" t="str">
        <f t="shared" si="1"/>
        <v/>
      </c>
      <c r="CP8" s="16" t="str">
        <f t="shared" si="1"/>
        <v/>
      </c>
      <c r="CQ8" s="16" t="str">
        <f t="shared" si="1"/>
        <v/>
      </c>
      <c r="CR8" s="16" t="str">
        <f t="shared" si="1"/>
        <v/>
      </c>
      <c r="CS8" s="16" t="str">
        <f t="shared" si="1"/>
        <v/>
      </c>
      <c r="CT8" s="16" t="str">
        <f t="shared" si="1"/>
        <v/>
      </c>
      <c r="CU8" s="16" t="str">
        <f t="shared" si="1"/>
        <v/>
      </c>
      <c r="CV8" s="16" t="str">
        <f>IF(ISERROR(CV7/CV6)=TRUE,"",INT(CV7/CV6*1000)/1000)</f>
        <v/>
      </c>
      <c r="CW8" s="16" t="str">
        <f>IF(ISERROR(CW7/CW6)=TRUE,"",INT(CW7/CW6*1000)/1000)</f>
        <v/>
      </c>
      <c r="CX8" s="16" t="str">
        <f>IF(ISERROR(CX7/CX6)=TRUE,"",INT(CX7/CX6*1000)/1000)</f>
        <v/>
      </c>
      <c r="CY8" s="16" t="str">
        <f>IF(ISERROR(CY7/CY6)=TRUE,"",INT(CY7/CY6*1000)/1000)</f>
        <v/>
      </c>
    </row>
    <row r="9" spans="1:103" ht="33.75" customHeight="1">
      <c r="B9" s="212" t="s">
        <v>13</v>
      </c>
      <c r="C9" s="213"/>
      <c r="D9" s="17">
        <f t="shared" ref="D9:BO9" si="2">IF(D3="","",D4+D5+D6+D7)</f>
        <v>0</v>
      </c>
      <c r="E9" s="17" t="str">
        <f t="shared" si="2"/>
        <v/>
      </c>
      <c r="F9" s="17" t="str">
        <f t="shared" si="2"/>
        <v/>
      </c>
      <c r="G9" s="17" t="str">
        <f t="shared" si="2"/>
        <v/>
      </c>
      <c r="H9" s="17" t="str">
        <f t="shared" si="2"/>
        <v/>
      </c>
      <c r="I9" s="17" t="str">
        <f t="shared" si="2"/>
        <v/>
      </c>
      <c r="J9" s="17" t="str">
        <f t="shared" si="2"/>
        <v/>
      </c>
      <c r="K9" s="17" t="str">
        <f t="shared" si="2"/>
        <v/>
      </c>
      <c r="L9" s="17" t="str">
        <f t="shared" si="2"/>
        <v/>
      </c>
      <c r="M9" s="17" t="str">
        <f t="shared" si="2"/>
        <v/>
      </c>
      <c r="N9" s="17" t="str">
        <f t="shared" si="2"/>
        <v/>
      </c>
      <c r="O9" s="17" t="str">
        <f t="shared" si="2"/>
        <v/>
      </c>
      <c r="P9" s="17" t="str">
        <f t="shared" si="2"/>
        <v/>
      </c>
      <c r="Q9" s="17" t="str">
        <f t="shared" si="2"/>
        <v/>
      </c>
      <c r="R9" s="17" t="str">
        <f t="shared" si="2"/>
        <v/>
      </c>
      <c r="S9" s="17" t="str">
        <f t="shared" si="2"/>
        <v/>
      </c>
      <c r="T9" s="17" t="str">
        <f t="shared" si="2"/>
        <v/>
      </c>
      <c r="U9" s="17" t="str">
        <f t="shared" si="2"/>
        <v/>
      </c>
      <c r="V9" s="17" t="str">
        <f t="shared" si="2"/>
        <v/>
      </c>
      <c r="W9" s="17" t="str">
        <f t="shared" si="2"/>
        <v/>
      </c>
      <c r="X9" s="17" t="str">
        <f t="shared" si="2"/>
        <v/>
      </c>
      <c r="Y9" s="17" t="str">
        <f t="shared" si="2"/>
        <v/>
      </c>
      <c r="Z9" s="17" t="str">
        <f t="shared" si="2"/>
        <v/>
      </c>
      <c r="AA9" s="17" t="str">
        <f t="shared" si="2"/>
        <v/>
      </c>
      <c r="AB9" s="17" t="str">
        <f t="shared" si="2"/>
        <v/>
      </c>
      <c r="AC9" s="17" t="str">
        <f t="shared" si="2"/>
        <v/>
      </c>
      <c r="AD9" s="17" t="str">
        <f t="shared" si="2"/>
        <v/>
      </c>
      <c r="AE9" s="17" t="str">
        <f t="shared" si="2"/>
        <v/>
      </c>
      <c r="AF9" s="17" t="str">
        <f t="shared" si="2"/>
        <v/>
      </c>
      <c r="AG9" s="17" t="str">
        <f t="shared" si="2"/>
        <v/>
      </c>
      <c r="AH9" s="17" t="str">
        <f t="shared" si="2"/>
        <v/>
      </c>
      <c r="AI9" s="17" t="str">
        <f t="shared" si="2"/>
        <v/>
      </c>
      <c r="AJ9" s="17" t="str">
        <f t="shared" si="2"/>
        <v/>
      </c>
      <c r="AK9" s="17" t="str">
        <f t="shared" si="2"/>
        <v/>
      </c>
      <c r="AL9" s="17" t="str">
        <f t="shared" si="2"/>
        <v/>
      </c>
      <c r="AM9" s="17" t="str">
        <f t="shared" si="2"/>
        <v/>
      </c>
      <c r="AN9" s="17" t="str">
        <f t="shared" si="2"/>
        <v/>
      </c>
      <c r="AO9" s="17" t="str">
        <f t="shared" si="2"/>
        <v/>
      </c>
      <c r="AP9" s="17" t="str">
        <f t="shared" si="2"/>
        <v/>
      </c>
      <c r="AQ9" s="17" t="str">
        <f t="shared" si="2"/>
        <v/>
      </c>
      <c r="AR9" s="17" t="str">
        <f t="shared" si="2"/>
        <v/>
      </c>
      <c r="AS9" s="17" t="str">
        <f t="shared" si="2"/>
        <v/>
      </c>
      <c r="AT9" s="17" t="str">
        <f t="shared" si="2"/>
        <v/>
      </c>
      <c r="AU9" s="17" t="str">
        <f t="shared" si="2"/>
        <v/>
      </c>
      <c r="AV9" s="17" t="str">
        <f t="shared" si="2"/>
        <v/>
      </c>
      <c r="AW9" s="17" t="str">
        <f t="shared" si="2"/>
        <v/>
      </c>
      <c r="AX9" s="17" t="str">
        <f t="shared" si="2"/>
        <v/>
      </c>
      <c r="AY9" s="17" t="str">
        <f t="shared" si="2"/>
        <v/>
      </c>
      <c r="AZ9" s="17" t="str">
        <f t="shared" si="2"/>
        <v/>
      </c>
      <c r="BA9" s="17" t="str">
        <f t="shared" si="2"/>
        <v/>
      </c>
      <c r="BB9" s="17" t="str">
        <f t="shared" si="2"/>
        <v/>
      </c>
      <c r="BC9" s="17" t="str">
        <f t="shared" si="2"/>
        <v/>
      </c>
      <c r="BD9" s="17" t="str">
        <f t="shared" si="2"/>
        <v/>
      </c>
      <c r="BE9" s="17" t="str">
        <f t="shared" si="2"/>
        <v/>
      </c>
      <c r="BF9" s="17" t="str">
        <f t="shared" si="2"/>
        <v/>
      </c>
      <c r="BG9" s="17" t="str">
        <f t="shared" si="2"/>
        <v/>
      </c>
      <c r="BH9" s="17" t="str">
        <f t="shared" si="2"/>
        <v/>
      </c>
      <c r="BI9" s="17" t="str">
        <f t="shared" si="2"/>
        <v/>
      </c>
      <c r="BJ9" s="17" t="str">
        <f t="shared" si="2"/>
        <v/>
      </c>
      <c r="BK9" s="17" t="str">
        <f t="shared" si="2"/>
        <v/>
      </c>
      <c r="BL9" s="17" t="str">
        <f t="shared" si="2"/>
        <v/>
      </c>
      <c r="BM9" s="17" t="str">
        <f t="shared" si="2"/>
        <v/>
      </c>
      <c r="BN9" s="17" t="str">
        <f t="shared" si="2"/>
        <v/>
      </c>
      <c r="BO9" s="17" t="str">
        <f t="shared" si="2"/>
        <v/>
      </c>
      <c r="BP9" s="17" t="str">
        <f t="shared" ref="BP9:CY9" si="3">IF(BP3="","",BP4+BP5+BP6+BP7)</f>
        <v/>
      </c>
      <c r="BQ9" s="17" t="str">
        <f t="shared" si="3"/>
        <v/>
      </c>
      <c r="BR9" s="17" t="str">
        <f t="shared" si="3"/>
        <v/>
      </c>
      <c r="BS9" s="17" t="str">
        <f t="shared" si="3"/>
        <v/>
      </c>
      <c r="BT9" s="17" t="str">
        <f t="shared" si="3"/>
        <v/>
      </c>
      <c r="BU9" s="17" t="str">
        <f t="shared" si="3"/>
        <v/>
      </c>
      <c r="BV9" s="17" t="str">
        <f t="shared" si="3"/>
        <v/>
      </c>
      <c r="BW9" s="17" t="str">
        <f t="shared" si="3"/>
        <v/>
      </c>
      <c r="BX9" s="17" t="str">
        <f t="shared" si="3"/>
        <v/>
      </c>
      <c r="BY9" s="17" t="str">
        <f t="shared" si="3"/>
        <v/>
      </c>
      <c r="BZ9" s="17" t="str">
        <f t="shared" si="3"/>
        <v/>
      </c>
      <c r="CA9" s="17" t="str">
        <f t="shared" si="3"/>
        <v/>
      </c>
      <c r="CB9" s="17" t="str">
        <f t="shared" si="3"/>
        <v/>
      </c>
      <c r="CC9" s="17" t="str">
        <f t="shared" si="3"/>
        <v/>
      </c>
      <c r="CD9" s="17" t="str">
        <f t="shared" si="3"/>
        <v/>
      </c>
      <c r="CE9" s="17" t="str">
        <f t="shared" si="3"/>
        <v/>
      </c>
      <c r="CF9" s="17" t="str">
        <f t="shared" si="3"/>
        <v/>
      </c>
      <c r="CG9" s="17" t="str">
        <f t="shared" si="3"/>
        <v/>
      </c>
      <c r="CH9" s="17" t="str">
        <f t="shared" si="3"/>
        <v/>
      </c>
      <c r="CI9" s="17" t="str">
        <f t="shared" si="3"/>
        <v/>
      </c>
      <c r="CJ9" s="17" t="str">
        <f t="shared" si="3"/>
        <v/>
      </c>
      <c r="CK9" s="17" t="str">
        <f t="shared" si="3"/>
        <v/>
      </c>
      <c r="CL9" s="17" t="str">
        <f t="shared" si="3"/>
        <v/>
      </c>
      <c r="CM9" s="17" t="str">
        <f t="shared" si="3"/>
        <v/>
      </c>
      <c r="CN9" s="17" t="str">
        <f t="shared" si="3"/>
        <v/>
      </c>
      <c r="CO9" s="17" t="str">
        <f t="shared" si="3"/>
        <v/>
      </c>
      <c r="CP9" s="17" t="str">
        <f t="shared" si="3"/>
        <v/>
      </c>
      <c r="CQ9" s="17" t="str">
        <f t="shared" si="3"/>
        <v/>
      </c>
      <c r="CR9" s="17" t="str">
        <f t="shared" si="3"/>
        <v/>
      </c>
      <c r="CS9" s="17" t="str">
        <f t="shared" si="3"/>
        <v/>
      </c>
      <c r="CT9" s="17" t="str">
        <f t="shared" si="3"/>
        <v/>
      </c>
      <c r="CU9" s="17" t="str">
        <f t="shared" si="3"/>
        <v/>
      </c>
      <c r="CV9" s="17" t="str">
        <f t="shared" si="3"/>
        <v/>
      </c>
      <c r="CW9" s="17" t="str">
        <f t="shared" si="3"/>
        <v/>
      </c>
      <c r="CX9" s="17" t="str">
        <f t="shared" si="3"/>
        <v/>
      </c>
      <c r="CY9" s="17" t="str">
        <f t="shared" si="3"/>
        <v/>
      </c>
    </row>
    <row r="10" spans="1:103" s="20" customFormat="1" ht="17.25" customHeight="1">
      <c r="A10" s="18"/>
      <c r="B10" s="226" t="s">
        <v>14</v>
      </c>
      <c r="C10" s="227"/>
      <c r="D10" s="228"/>
      <c r="E10" s="19" t="str">
        <f t="shared" ref="E10:BP10" si="4">IF(ISERROR(RANK(E9,$E9:$CY9,1)),"",RANK(E9,$E9:$CY9,1))</f>
        <v/>
      </c>
      <c r="F10" s="19" t="str">
        <f t="shared" si="4"/>
        <v/>
      </c>
      <c r="G10" s="19" t="str">
        <f t="shared" si="4"/>
        <v/>
      </c>
      <c r="H10" s="19" t="str">
        <f t="shared" si="4"/>
        <v/>
      </c>
      <c r="I10" s="19" t="str">
        <f t="shared" si="4"/>
        <v/>
      </c>
      <c r="J10" s="19" t="str">
        <f t="shared" si="4"/>
        <v/>
      </c>
      <c r="K10" s="19" t="str">
        <f t="shared" si="4"/>
        <v/>
      </c>
      <c r="L10" s="19" t="str">
        <f t="shared" si="4"/>
        <v/>
      </c>
      <c r="M10" s="19" t="str">
        <f t="shared" si="4"/>
        <v/>
      </c>
      <c r="N10" s="19" t="str">
        <f t="shared" si="4"/>
        <v/>
      </c>
      <c r="O10" s="19" t="str">
        <f t="shared" si="4"/>
        <v/>
      </c>
      <c r="P10" s="19" t="str">
        <f t="shared" si="4"/>
        <v/>
      </c>
      <c r="Q10" s="19" t="str">
        <f t="shared" si="4"/>
        <v/>
      </c>
      <c r="R10" s="19" t="str">
        <f t="shared" si="4"/>
        <v/>
      </c>
      <c r="S10" s="19" t="str">
        <f t="shared" si="4"/>
        <v/>
      </c>
      <c r="T10" s="19" t="str">
        <f t="shared" si="4"/>
        <v/>
      </c>
      <c r="U10" s="19" t="str">
        <f t="shared" si="4"/>
        <v/>
      </c>
      <c r="V10" s="19" t="str">
        <f t="shared" si="4"/>
        <v/>
      </c>
      <c r="W10" s="19" t="str">
        <f t="shared" si="4"/>
        <v/>
      </c>
      <c r="X10" s="19" t="str">
        <f t="shared" si="4"/>
        <v/>
      </c>
      <c r="Y10" s="19" t="str">
        <f t="shared" si="4"/>
        <v/>
      </c>
      <c r="Z10" s="19" t="str">
        <f t="shared" si="4"/>
        <v/>
      </c>
      <c r="AA10" s="19" t="str">
        <f t="shared" si="4"/>
        <v/>
      </c>
      <c r="AB10" s="19" t="str">
        <f t="shared" si="4"/>
        <v/>
      </c>
      <c r="AC10" s="19" t="str">
        <f t="shared" si="4"/>
        <v/>
      </c>
      <c r="AD10" s="19" t="str">
        <f t="shared" si="4"/>
        <v/>
      </c>
      <c r="AE10" s="19" t="str">
        <f t="shared" si="4"/>
        <v/>
      </c>
      <c r="AF10" s="19" t="str">
        <f t="shared" si="4"/>
        <v/>
      </c>
      <c r="AG10" s="19" t="str">
        <f t="shared" si="4"/>
        <v/>
      </c>
      <c r="AH10" s="19" t="str">
        <f t="shared" si="4"/>
        <v/>
      </c>
      <c r="AI10" s="19" t="str">
        <f t="shared" si="4"/>
        <v/>
      </c>
      <c r="AJ10" s="19" t="str">
        <f t="shared" si="4"/>
        <v/>
      </c>
      <c r="AK10" s="19" t="str">
        <f t="shared" si="4"/>
        <v/>
      </c>
      <c r="AL10" s="19" t="str">
        <f t="shared" si="4"/>
        <v/>
      </c>
      <c r="AM10" s="19" t="str">
        <f t="shared" si="4"/>
        <v/>
      </c>
      <c r="AN10" s="19" t="str">
        <f t="shared" si="4"/>
        <v/>
      </c>
      <c r="AO10" s="19" t="str">
        <f t="shared" si="4"/>
        <v/>
      </c>
      <c r="AP10" s="19" t="str">
        <f t="shared" si="4"/>
        <v/>
      </c>
      <c r="AQ10" s="19" t="str">
        <f t="shared" si="4"/>
        <v/>
      </c>
      <c r="AR10" s="19" t="str">
        <f t="shared" si="4"/>
        <v/>
      </c>
      <c r="AS10" s="19" t="str">
        <f t="shared" si="4"/>
        <v/>
      </c>
      <c r="AT10" s="19" t="str">
        <f t="shared" si="4"/>
        <v/>
      </c>
      <c r="AU10" s="19" t="str">
        <f t="shared" si="4"/>
        <v/>
      </c>
      <c r="AV10" s="19" t="str">
        <f t="shared" si="4"/>
        <v/>
      </c>
      <c r="AW10" s="19" t="str">
        <f t="shared" si="4"/>
        <v/>
      </c>
      <c r="AX10" s="19" t="str">
        <f t="shared" si="4"/>
        <v/>
      </c>
      <c r="AY10" s="19" t="str">
        <f t="shared" si="4"/>
        <v/>
      </c>
      <c r="AZ10" s="19" t="str">
        <f t="shared" si="4"/>
        <v/>
      </c>
      <c r="BA10" s="19" t="str">
        <f t="shared" si="4"/>
        <v/>
      </c>
      <c r="BB10" s="19" t="str">
        <f t="shared" si="4"/>
        <v/>
      </c>
      <c r="BC10" s="19" t="str">
        <f t="shared" si="4"/>
        <v/>
      </c>
      <c r="BD10" s="19" t="str">
        <f t="shared" si="4"/>
        <v/>
      </c>
      <c r="BE10" s="19" t="str">
        <f t="shared" si="4"/>
        <v/>
      </c>
      <c r="BF10" s="19" t="str">
        <f t="shared" si="4"/>
        <v/>
      </c>
      <c r="BG10" s="19" t="str">
        <f t="shared" si="4"/>
        <v/>
      </c>
      <c r="BH10" s="19" t="str">
        <f t="shared" si="4"/>
        <v/>
      </c>
      <c r="BI10" s="19" t="str">
        <f t="shared" si="4"/>
        <v/>
      </c>
      <c r="BJ10" s="19" t="str">
        <f t="shared" si="4"/>
        <v/>
      </c>
      <c r="BK10" s="19" t="str">
        <f t="shared" si="4"/>
        <v/>
      </c>
      <c r="BL10" s="19" t="str">
        <f t="shared" si="4"/>
        <v/>
      </c>
      <c r="BM10" s="19" t="str">
        <f t="shared" si="4"/>
        <v/>
      </c>
      <c r="BN10" s="19" t="str">
        <f t="shared" si="4"/>
        <v/>
      </c>
      <c r="BO10" s="19" t="str">
        <f t="shared" si="4"/>
        <v/>
      </c>
      <c r="BP10" s="19" t="str">
        <f t="shared" si="4"/>
        <v/>
      </c>
      <c r="BQ10" s="19" t="str">
        <f t="shared" ref="BQ10:CV10" si="5">IF(ISERROR(RANK(BQ9,$E9:$CY9,1)),"",RANK(BQ9,$E9:$CY9,1))</f>
        <v/>
      </c>
      <c r="BR10" s="19" t="str">
        <f t="shared" si="5"/>
        <v/>
      </c>
      <c r="BS10" s="19" t="str">
        <f t="shared" si="5"/>
        <v/>
      </c>
      <c r="BT10" s="19" t="str">
        <f t="shared" si="5"/>
        <v/>
      </c>
      <c r="BU10" s="19" t="str">
        <f t="shared" si="5"/>
        <v/>
      </c>
      <c r="BV10" s="19" t="str">
        <f t="shared" si="5"/>
        <v/>
      </c>
      <c r="BW10" s="19" t="str">
        <f t="shared" si="5"/>
        <v/>
      </c>
      <c r="BX10" s="19" t="str">
        <f t="shared" si="5"/>
        <v/>
      </c>
      <c r="BY10" s="19" t="str">
        <f t="shared" si="5"/>
        <v/>
      </c>
      <c r="BZ10" s="19" t="str">
        <f t="shared" si="5"/>
        <v/>
      </c>
      <c r="CA10" s="19" t="str">
        <f t="shared" si="5"/>
        <v/>
      </c>
      <c r="CB10" s="19" t="str">
        <f t="shared" si="5"/>
        <v/>
      </c>
      <c r="CC10" s="19" t="str">
        <f t="shared" si="5"/>
        <v/>
      </c>
      <c r="CD10" s="19" t="str">
        <f t="shared" si="5"/>
        <v/>
      </c>
      <c r="CE10" s="19" t="str">
        <f t="shared" si="5"/>
        <v/>
      </c>
      <c r="CF10" s="19" t="str">
        <f t="shared" si="5"/>
        <v/>
      </c>
      <c r="CG10" s="19" t="str">
        <f t="shared" si="5"/>
        <v/>
      </c>
      <c r="CH10" s="19" t="str">
        <f t="shared" si="5"/>
        <v/>
      </c>
      <c r="CI10" s="19" t="str">
        <f t="shared" si="5"/>
        <v/>
      </c>
      <c r="CJ10" s="19" t="str">
        <f t="shared" si="5"/>
        <v/>
      </c>
      <c r="CK10" s="19" t="str">
        <f t="shared" si="5"/>
        <v/>
      </c>
      <c r="CL10" s="19" t="str">
        <f t="shared" si="5"/>
        <v/>
      </c>
      <c r="CM10" s="19" t="str">
        <f t="shared" si="5"/>
        <v/>
      </c>
      <c r="CN10" s="19" t="str">
        <f t="shared" si="5"/>
        <v/>
      </c>
      <c r="CO10" s="19" t="str">
        <f t="shared" si="5"/>
        <v/>
      </c>
      <c r="CP10" s="19" t="str">
        <f t="shared" si="5"/>
        <v/>
      </c>
      <c r="CQ10" s="19" t="str">
        <f t="shared" si="5"/>
        <v/>
      </c>
      <c r="CR10" s="19" t="str">
        <f t="shared" si="5"/>
        <v/>
      </c>
      <c r="CS10" s="19" t="str">
        <f t="shared" si="5"/>
        <v/>
      </c>
      <c r="CT10" s="19" t="str">
        <f t="shared" si="5"/>
        <v/>
      </c>
      <c r="CU10" s="19" t="str">
        <f t="shared" si="5"/>
        <v/>
      </c>
      <c r="CV10" s="19" t="str">
        <f t="shared" si="5"/>
        <v/>
      </c>
      <c r="CW10" s="19" t="str">
        <f>IF(ISERROR(RANK(CW9,$E9:$CY9,1)),"",RANK(CW9,$E9:$CY9,1))</f>
        <v/>
      </c>
      <c r="CX10" s="19" t="str">
        <f>IF(ISERROR(RANK(CX9,$E9:$CY9,1)),"",RANK(CX9,$E9:$CY9,1))</f>
        <v/>
      </c>
      <c r="CY10" s="19" t="str">
        <f>IF(ISERROR(RANK(CY9,$E9:$CY9,1)),"",RANK(CY9,$E9:$CY9,1))</f>
        <v/>
      </c>
    </row>
    <row r="11" spans="1:103" s="20" customFormat="1" ht="17.25" customHeight="1">
      <c r="A11" s="18" t="s">
        <v>15</v>
      </c>
      <c r="B11" s="223" t="s">
        <v>16</v>
      </c>
      <c r="C11" s="224"/>
      <c r="D11" s="225"/>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row>
    <row r="12" spans="1:103" s="20" customFormat="1" ht="17.25" customHeight="1">
      <c r="A12" s="18" t="s">
        <v>17</v>
      </c>
      <c r="B12" s="201" t="s">
        <v>18</v>
      </c>
      <c r="C12" s="201"/>
      <c r="D12" s="22"/>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row>
    <row r="13" spans="1:103" s="20" customFormat="1" ht="17.25" customHeight="1">
      <c r="A13" s="18" t="s">
        <v>19</v>
      </c>
      <c r="B13" s="201" t="s">
        <v>20</v>
      </c>
      <c r="C13" s="201"/>
      <c r="D13" s="24"/>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row>
    <row r="14" spans="1:103" s="20" customFormat="1" ht="17.25" customHeight="1">
      <c r="A14" s="18" t="s">
        <v>21</v>
      </c>
      <c r="B14" s="201" t="s">
        <v>22</v>
      </c>
      <c r="C14" s="201"/>
      <c r="D14" s="24"/>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row>
    <row r="15" spans="1:103" s="20" customFormat="1" ht="17.25" customHeight="1">
      <c r="A15" s="18" t="s">
        <v>23</v>
      </c>
      <c r="B15" s="201" t="s">
        <v>24</v>
      </c>
      <c r="C15" s="201"/>
      <c r="D15" s="24"/>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row>
    <row r="16" spans="1:103" s="20" customFormat="1" ht="17.25" customHeight="1">
      <c r="A16" s="18" t="s">
        <v>574</v>
      </c>
      <c r="B16" s="201" t="s">
        <v>573</v>
      </c>
      <c r="C16" s="201"/>
      <c r="D16" s="24"/>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row>
    <row r="17" spans="1:103" s="20" customFormat="1" ht="33.75" customHeight="1">
      <c r="A17" s="18"/>
      <c r="B17" s="212" t="s">
        <v>25</v>
      </c>
      <c r="C17" s="213"/>
      <c r="D17" s="17">
        <f t="shared" ref="D17:BO17" si="6">IF(D3="","",D12+D13+D14+D15+D16)</f>
        <v>0</v>
      </c>
      <c r="E17" s="17" t="str">
        <f t="shared" si="6"/>
        <v/>
      </c>
      <c r="F17" s="17" t="str">
        <f t="shared" si="6"/>
        <v/>
      </c>
      <c r="G17" s="17" t="str">
        <f t="shared" si="6"/>
        <v/>
      </c>
      <c r="H17" s="17" t="str">
        <f t="shared" si="6"/>
        <v/>
      </c>
      <c r="I17" s="17" t="str">
        <f t="shared" si="6"/>
        <v/>
      </c>
      <c r="J17" s="17" t="str">
        <f t="shared" si="6"/>
        <v/>
      </c>
      <c r="K17" s="17" t="str">
        <f t="shared" si="6"/>
        <v/>
      </c>
      <c r="L17" s="17" t="str">
        <f t="shared" si="6"/>
        <v/>
      </c>
      <c r="M17" s="17" t="str">
        <f t="shared" si="6"/>
        <v/>
      </c>
      <c r="N17" s="17" t="str">
        <f t="shared" si="6"/>
        <v/>
      </c>
      <c r="O17" s="17" t="str">
        <f t="shared" si="6"/>
        <v/>
      </c>
      <c r="P17" s="17" t="str">
        <f t="shared" si="6"/>
        <v/>
      </c>
      <c r="Q17" s="17" t="str">
        <f t="shared" si="6"/>
        <v/>
      </c>
      <c r="R17" s="17" t="str">
        <f t="shared" si="6"/>
        <v/>
      </c>
      <c r="S17" s="17" t="str">
        <f t="shared" si="6"/>
        <v/>
      </c>
      <c r="T17" s="17" t="str">
        <f t="shared" si="6"/>
        <v/>
      </c>
      <c r="U17" s="17" t="str">
        <f t="shared" si="6"/>
        <v/>
      </c>
      <c r="V17" s="17" t="str">
        <f t="shared" si="6"/>
        <v/>
      </c>
      <c r="W17" s="17" t="str">
        <f t="shared" si="6"/>
        <v/>
      </c>
      <c r="X17" s="17" t="str">
        <f t="shared" si="6"/>
        <v/>
      </c>
      <c r="Y17" s="17" t="str">
        <f t="shared" si="6"/>
        <v/>
      </c>
      <c r="Z17" s="17" t="str">
        <f t="shared" si="6"/>
        <v/>
      </c>
      <c r="AA17" s="17" t="str">
        <f t="shared" si="6"/>
        <v/>
      </c>
      <c r="AB17" s="17" t="str">
        <f t="shared" si="6"/>
        <v/>
      </c>
      <c r="AC17" s="17" t="str">
        <f t="shared" si="6"/>
        <v/>
      </c>
      <c r="AD17" s="17" t="str">
        <f t="shared" si="6"/>
        <v/>
      </c>
      <c r="AE17" s="17" t="str">
        <f t="shared" si="6"/>
        <v/>
      </c>
      <c r="AF17" s="17" t="str">
        <f t="shared" si="6"/>
        <v/>
      </c>
      <c r="AG17" s="17" t="str">
        <f t="shared" si="6"/>
        <v/>
      </c>
      <c r="AH17" s="17" t="str">
        <f t="shared" si="6"/>
        <v/>
      </c>
      <c r="AI17" s="17" t="str">
        <f t="shared" si="6"/>
        <v/>
      </c>
      <c r="AJ17" s="17" t="str">
        <f t="shared" si="6"/>
        <v/>
      </c>
      <c r="AK17" s="17" t="str">
        <f t="shared" si="6"/>
        <v/>
      </c>
      <c r="AL17" s="17" t="str">
        <f t="shared" si="6"/>
        <v/>
      </c>
      <c r="AM17" s="17" t="str">
        <f t="shared" si="6"/>
        <v/>
      </c>
      <c r="AN17" s="17" t="str">
        <f t="shared" si="6"/>
        <v/>
      </c>
      <c r="AO17" s="17" t="str">
        <f t="shared" si="6"/>
        <v/>
      </c>
      <c r="AP17" s="17" t="str">
        <f t="shared" si="6"/>
        <v/>
      </c>
      <c r="AQ17" s="17" t="str">
        <f t="shared" si="6"/>
        <v/>
      </c>
      <c r="AR17" s="17" t="str">
        <f t="shared" si="6"/>
        <v/>
      </c>
      <c r="AS17" s="17" t="str">
        <f t="shared" si="6"/>
        <v/>
      </c>
      <c r="AT17" s="17" t="str">
        <f t="shared" si="6"/>
        <v/>
      </c>
      <c r="AU17" s="17" t="str">
        <f t="shared" si="6"/>
        <v/>
      </c>
      <c r="AV17" s="17" t="str">
        <f t="shared" si="6"/>
        <v/>
      </c>
      <c r="AW17" s="17" t="str">
        <f t="shared" si="6"/>
        <v/>
      </c>
      <c r="AX17" s="17" t="str">
        <f t="shared" si="6"/>
        <v/>
      </c>
      <c r="AY17" s="17" t="str">
        <f t="shared" si="6"/>
        <v/>
      </c>
      <c r="AZ17" s="17" t="str">
        <f t="shared" si="6"/>
        <v/>
      </c>
      <c r="BA17" s="17" t="str">
        <f t="shared" si="6"/>
        <v/>
      </c>
      <c r="BB17" s="17" t="str">
        <f t="shared" si="6"/>
        <v/>
      </c>
      <c r="BC17" s="17" t="str">
        <f t="shared" si="6"/>
        <v/>
      </c>
      <c r="BD17" s="17" t="str">
        <f t="shared" si="6"/>
        <v/>
      </c>
      <c r="BE17" s="17" t="str">
        <f t="shared" si="6"/>
        <v/>
      </c>
      <c r="BF17" s="17" t="str">
        <f t="shared" si="6"/>
        <v/>
      </c>
      <c r="BG17" s="17" t="str">
        <f t="shared" si="6"/>
        <v/>
      </c>
      <c r="BH17" s="17" t="str">
        <f t="shared" si="6"/>
        <v/>
      </c>
      <c r="BI17" s="17" t="str">
        <f t="shared" si="6"/>
        <v/>
      </c>
      <c r="BJ17" s="17" t="str">
        <f t="shared" si="6"/>
        <v/>
      </c>
      <c r="BK17" s="17" t="str">
        <f t="shared" si="6"/>
        <v/>
      </c>
      <c r="BL17" s="17" t="str">
        <f t="shared" si="6"/>
        <v/>
      </c>
      <c r="BM17" s="17" t="str">
        <f t="shared" si="6"/>
        <v/>
      </c>
      <c r="BN17" s="17" t="str">
        <f t="shared" si="6"/>
        <v/>
      </c>
      <c r="BO17" s="17" t="str">
        <f t="shared" si="6"/>
        <v/>
      </c>
      <c r="BP17" s="17" t="str">
        <f t="shared" ref="BP17:CU17" si="7">IF(BP3="","",BP12+BP13+BP14+BP15+BP16)</f>
        <v/>
      </c>
      <c r="BQ17" s="17" t="str">
        <f t="shared" si="7"/>
        <v/>
      </c>
      <c r="BR17" s="17" t="str">
        <f t="shared" si="7"/>
        <v/>
      </c>
      <c r="BS17" s="17" t="str">
        <f t="shared" si="7"/>
        <v/>
      </c>
      <c r="BT17" s="17" t="str">
        <f t="shared" si="7"/>
        <v/>
      </c>
      <c r="BU17" s="17" t="str">
        <f t="shared" si="7"/>
        <v/>
      </c>
      <c r="BV17" s="17" t="str">
        <f t="shared" si="7"/>
        <v/>
      </c>
      <c r="BW17" s="17" t="str">
        <f t="shared" si="7"/>
        <v/>
      </c>
      <c r="BX17" s="17" t="str">
        <f t="shared" si="7"/>
        <v/>
      </c>
      <c r="BY17" s="17" t="str">
        <f t="shared" si="7"/>
        <v/>
      </c>
      <c r="BZ17" s="17" t="str">
        <f t="shared" si="7"/>
        <v/>
      </c>
      <c r="CA17" s="17" t="str">
        <f t="shared" si="7"/>
        <v/>
      </c>
      <c r="CB17" s="17" t="str">
        <f t="shared" si="7"/>
        <v/>
      </c>
      <c r="CC17" s="17" t="str">
        <f t="shared" si="7"/>
        <v/>
      </c>
      <c r="CD17" s="17" t="str">
        <f t="shared" si="7"/>
        <v/>
      </c>
      <c r="CE17" s="17" t="str">
        <f t="shared" si="7"/>
        <v/>
      </c>
      <c r="CF17" s="17" t="str">
        <f t="shared" si="7"/>
        <v/>
      </c>
      <c r="CG17" s="17" t="str">
        <f t="shared" si="7"/>
        <v/>
      </c>
      <c r="CH17" s="17" t="str">
        <f t="shared" si="7"/>
        <v/>
      </c>
      <c r="CI17" s="17" t="str">
        <f t="shared" si="7"/>
        <v/>
      </c>
      <c r="CJ17" s="17" t="str">
        <f t="shared" si="7"/>
        <v/>
      </c>
      <c r="CK17" s="17" t="str">
        <f t="shared" si="7"/>
        <v/>
      </c>
      <c r="CL17" s="17" t="str">
        <f t="shared" si="7"/>
        <v/>
      </c>
      <c r="CM17" s="17" t="str">
        <f t="shared" si="7"/>
        <v/>
      </c>
      <c r="CN17" s="17" t="str">
        <f t="shared" si="7"/>
        <v/>
      </c>
      <c r="CO17" s="17" t="str">
        <f t="shared" si="7"/>
        <v/>
      </c>
      <c r="CP17" s="17" t="str">
        <f t="shared" si="7"/>
        <v/>
      </c>
      <c r="CQ17" s="17" t="str">
        <f t="shared" si="7"/>
        <v/>
      </c>
      <c r="CR17" s="17" t="str">
        <f t="shared" si="7"/>
        <v/>
      </c>
      <c r="CS17" s="17" t="str">
        <f t="shared" si="7"/>
        <v/>
      </c>
      <c r="CT17" s="17" t="str">
        <f t="shared" si="7"/>
        <v/>
      </c>
      <c r="CU17" s="17" t="str">
        <f t="shared" si="7"/>
        <v/>
      </c>
      <c r="CV17" s="17" t="str">
        <f>IF(CV3="","",CV12+CV13+CV14+CV15+CV16)</f>
        <v/>
      </c>
      <c r="CW17" s="17" t="str">
        <f>IF(CW3="","",CW12+CW13+CW14+CW15+CW16)</f>
        <v/>
      </c>
      <c r="CX17" s="17" t="str">
        <f>IF(CX3="","",CX12+CX13+CX14+CX15+CX16)</f>
        <v/>
      </c>
      <c r="CY17" s="17" t="str">
        <f>IF(CY3="","",CY12+CY13+CY14+CY15+CY16)</f>
        <v/>
      </c>
    </row>
    <row r="18" spans="1:103" ht="17.25" customHeight="1">
      <c r="B18" s="201" t="s">
        <v>26</v>
      </c>
      <c r="C18" s="201"/>
      <c r="D18" s="24">
        <f t="shared" ref="D18:BO18" si="8">IF(D3="","",D9+D17)</f>
        <v>0</v>
      </c>
      <c r="E18" s="25" t="str">
        <f t="shared" si="8"/>
        <v/>
      </c>
      <c r="F18" s="25" t="str">
        <f t="shared" si="8"/>
        <v/>
      </c>
      <c r="G18" s="25" t="str">
        <f t="shared" si="8"/>
        <v/>
      </c>
      <c r="H18" s="25" t="str">
        <f t="shared" si="8"/>
        <v/>
      </c>
      <c r="I18" s="25" t="str">
        <f t="shared" si="8"/>
        <v/>
      </c>
      <c r="J18" s="25" t="str">
        <f t="shared" si="8"/>
        <v/>
      </c>
      <c r="K18" s="25" t="str">
        <f t="shared" si="8"/>
        <v/>
      </c>
      <c r="L18" s="25" t="str">
        <f t="shared" si="8"/>
        <v/>
      </c>
      <c r="M18" s="25" t="str">
        <f t="shared" si="8"/>
        <v/>
      </c>
      <c r="N18" s="25" t="str">
        <f t="shared" si="8"/>
        <v/>
      </c>
      <c r="O18" s="25" t="str">
        <f t="shared" si="8"/>
        <v/>
      </c>
      <c r="P18" s="25" t="str">
        <f t="shared" si="8"/>
        <v/>
      </c>
      <c r="Q18" s="25" t="str">
        <f t="shared" si="8"/>
        <v/>
      </c>
      <c r="R18" s="25" t="str">
        <f t="shared" si="8"/>
        <v/>
      </c>
      <c r="S18" s="25" t="str">
        <f t="shared" si="8"/>
        <v/>
      </c>
      <c r="T18" s="25" t="str">
        <f t="shared" si="8"/>
        <v/>
      </c>
      <c r="U18" s="25" t="str">
        <f t="shared" si="8"/>
        <v/>
      </c>
      <c r="V18" s="25" t="str">
        <f t="shared" si="8"/>
        <v/>
      </c>
      <c r="W18" s="25" t="str">
        <f t="shared" si="8"/>
        <v/>
      </c>
      <c r="X18" s="25" t="str">
        <f t="shared" si="8"/>
        <v/>
      </c>
      <c r="Y18" s="25" t="str">
        <f t="shared" si="8"/>
        <v/>
      </c>
      <c r="Z18" s="25" t="str">
        <f t="shared" si="8"/>
        <v/>
      </c>
      <c r="AA18" s="25" t="str">
        <f t="shared" si="8"/>
        <v/>
      </c>
      <c r="AB18" s="25" t="str">
        <f t="shared" si="8"/>
        <v/>
      </c>
      <c r="AC18" s="25" t="str">
        <f t="shared" si="8"/>
        <v/>
      </c>
      <c r="AD18" s="25" t="str">
        <f t="shared" si="8"/>
        <v/>
      </c>
      <c r="AE18" s="25" t="str">
        <f t="shared" si="8"/>
        <v/>
      </c>
      <c r="AF18" s="25" t="str">
        <f t="shared" si="8"/>
        <v/>
      </c>
      <c r="AG18" s="25" t="str">
        <f t="shared" si="8"/>
        <v/>
      </c>
      <c r="AH18" s="25" t="str">
        <f t="shared" si="8"/>
        <v/>
      </c>
      <c r="AI18" s="25" t="str">
        <f t="shared" si="8"/>
        <v/>
      </c>
      <c r="AJ18" s="25" t="str">
        <f t="shared" si="8"/>
        <v/>
      </c>
      <c r="AK18" s="25" t="str">
        <f t="shared" si="8"/>
        <v/>
      </c>
      <c r="AL18" s="25" t="str">
        <f t="shared" si="8"/>
        <v/>
      </c>
      <c r="AM18" s="25" t="str">
        <f t="shared" si="8"/>
        <v/>
      </c>
      <c r="AN18" s="25" t="str">
        <f t="shared" si="8"/>
        <v/>
      </c>
      <c r="AO18" s="25" t="str">
        <f t="shared" si="8"/>
        <v/>
      </c>
      <c r="AP18" s="25" t="str">
        <f t="shared" si="8"/>
        <v/>
      </c>
      <c r="AQ18" s="25" t="str">
        <f t="shared" si="8"/>
        <v/>
      </c>
      <c r="AR18" s="25" t="str">
        <f t="shared" si="8"/>
        <v/>
      </c>
      <c r="AS18" s="25" t="str">
        <f t="shared" si="8"/>
        <v/>
      </c>
      <c r="AT18" s="25" t="str">
        <f t="shared" si="8"/>
        <v/>
      </c>
      <c r="AU18" s="25" t="str">
        <f t="shared" si="8"/>
        <v/>
      </c>
      <c r="AV18" s="25" t="str">
        <f t="shared" si="8"/>
        <v/>
      </c>
      <c r="AW18" s="25" t="str">
        <f t="shared" si="8"/>
        <v/>
      </c>
      <c r="AX18" s="25" t="str">
        <f t="shared" si="8"/>
        <v/>
      </c>
      <c r="AY18" s="25" t="str">
        <f t="shared" si="8"/>
        <v/>
      </c>
      <c r="AZ18" s="25" t="str">
        <f t="shared" si="8"/>
        <v/>
      </c>
      <c r="BA18" s="25" t="str">
        <f t="shared" si="8"/>
        <v/>
      </c>
      <c r="BB18" s="25" t="str">
        <f t="shared" si="8"/>
        <v/>
      </c>
      <c r="BC18" s="25" t="str">
        <f t="shared" si="8"/>
        <v/>
      </c>
      <c r="BD18" s="25" t="str">
        <f t="shared" si="8"/>
        <v/>
      </c>
      <c r="BE18" s="25" t="str">
        <f t="shared" si="8"/>
        <v/>
      </c>
      <c r="BF18" s="25" t="str">
        <f t="shared" si="8"/>
        <v/>
      </c>
      <c r="BG18" s="25" t="str">
        <f t="shared" si="8"/>
        <v/>
      </c>
      <c r="BH18" s="25" t="str">
        <f t="shared" si="8"/>
        <v/>
      </c>
      <c r="BI18" s="25" t="str">
        <f t="shared" si="8"/>
        <v/>
      </c>
      <c r="BJ18" s="25" t="str">
        <f t="shared" si="8"/>
        <v/>
      </c>
      <c r="BK18" s="25" t="str">
        <f t="shared" si="8"/>
        <v/>
      </c>
      <c r="BL18" s="25" t="str">
        <f t="shared" si="8"/>
        <v/>
      </c>
      <c r="BM18" s="25" t="str">
        <f t="shared" si="8"/>
        <v/>
      </c>
      <c r="BN18" s="25" t="str">
        <f t="shared" si="8"/>
        <v/>
      </c>
      <c r="BO18" s="25" t="str">
        <f t="shared" si="8"/>
        <v/>
      </c>
      <c r="BP18" s="25" t="str">
        <f t="shared" ref="BP18:CU18" si="9">IF(BP3="","",BP9+BP17)</f>
        <v/>
      </c>
      <c r="BQ18" s="25" t="str">
        <f t="shared" si="9"/>
        <v/>
      </c>
      <c r="BR18" s="25" t="str">
        <f t="shared" si="9"/>
        <v/>
      </c>
      <c r="BS18" s="25" t="str">
        <f t="shared" si="9"/>
        <v/>
      </c>
      <c r="BT18" s="25" t="str">
        <f t="shared" si="9"/>
        <v/>
      </c>
      <c r="BU18" s="25" t="str">
        <f t="shared" si="9"/>
        <v/>
      </c>
      <c r="BV18" s="25" t="str">
        <f t="shared" si="9"/>
        <v/>
      </c>
      <c r="BW18" s="25" t="str">
        <f t="shared" si="9"/>
        <v/>
      </c>
      <c r="BX18" s="25" t="str">
        <f t="shared" si="9"/>
        <v/>
      </c>
      <c r="BY18" s="25" t="str">
        <f t="shared" si="9"/>
        <v/>
      </c>
      <c r="BZ18" s="25" t="str">
        <f t="shared" si="9"/>
        <v/>
      </c>
      <c r="CA18" s="25" t="str">
        <f t="shared" si="9"/>
        <v/>
      </c>
      <c r="CB18" s="25" t="str">
        <f t="shared" si="9"/>
        <v/>
      </c>
      <c r="CC18" s="25" t="str">
        <f t="shared" si="9"/>
        <v/>
      </c>
      <c r="CD18" s="25" t="str">
        <f t="shared" si="9"/>
        <v/>
      </c>
      <c r="CE18" s="25" t="str">
        <f t="shared" si="9"/>
        <v/>
      </c>
      <c r="CF18" s="25" t="str">
        <f t="shared" si="9"/>
        <v/>
      </c>
      <c r="CG18" s="25" t="str">
        <f t="shared" si="9"/>
        <v/>
      </c>
      <c r="CH18" s="25" t="str">
        <f t="shared" si="9"/>
        <v/>
      </c>
      <c r="CI18" s="25" t="str">
        <f t="shared" si="9"/>
        <v/>
      </c>
      <c r="CJ18" s="25" t="str">
        <f t="shared" si="9"/>
        <v/>
      </c>
      <c r="CK18" s="25" t="str">
        <f t="shared" si="9"/>
        <v/>
      </c>
      <c r="CL18" s="25" t="str">
        <f t="shared" si="9"/>
        <v/>
      </c>
      <c r="CM18" s="25" t="str">
        <f t="shared" si="9"/>
        <v/>
      </c>
      <c r="CN18" s="25" t="str">
        <f t="shared" si="9"/>
        <v/>
      </c>
      <c r="CO18" s="25" t="str">
        <f t="shared" si="9"/>
        <v/>
      </c>
      <c r="CP18" s="25" t="str">
        <f t="shared" si="9"/>
        <v/>
      </c>
      <c r="CQ18" s="25" t="str">
        <f t="shared" si="9"/>
        <v/>
      </c>
      <c r="CR18" s="25" t="str">
        <f t="shared" si="9"/>
        <v/>
      </c>
      <c r="CS18" s="25" t="str">
        <f t="shared" si="9"/>
        <v/>
      </c>
      <c r="CT18" s="25" t="str">
        <f t="shared" si="9"/>
        <v/>
      </c>
      <c r="CU18" s="25" t="str">
        <f t="shared" si="9"/>
        <v/>
      </c>
      <c r="CV18" s="25" t="str">
        <f>IF(CV3="","",CV9+CV17)</f>
        <v/>
      </c>
      <c r="CW18" s="25" t="str">
        <f>IF(CW3="","",CW9+CW17)</f>
        <v/>
      </c>
      <c r="CX18" s="25" t="str">
        <f>IF(CX3="","",CX9+CX17)</f>
        <v/>
      </c>
      <c r="CY18" s="25" t="str">
        <f>IF(CY3="","",CY9+CY17)</f>
        <v/>
      </c>
    </row>
    <row r="19" spans="1:103" ht="32.25" customHeight="1">
      <c r="A19" s="14" t="s">
        <v>27</v>
      </c>
      <c r="B19" s="198" t="s">
        <v>28</v>
      </c>
      <c r="C19" s="199"/>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row>
    <row r="20" spans="1:103" s="27" customFormat="1" ht="17.25" customHeight="1">
      <c r="B20" s="222" t="s">
        <v>29</v>
      </c>
      <c r="C20" s="222"/>
      <c r="D20" s="139">
        <f t="shared" ref="D20:BO20" si="10">IF(D3="","",D18+D19)</f>
        <v>0</v>
      </c>
      <c r="E20" s="140" t="str">
        <f t="shared" si="10"/>
        <v/>
      </c>
      <c r="F20" s="140" t="str">
        <f t="shared" si="10"/>
        <v/>
      </c>
      <c r="G20" s="140" t="str">
        <f t="shared" si="10"/>
        <v/>
      </c>
      <c r="H20" s="140" t="str">
        <f t="shared" si="10"/>
        <v/>
      </c>
      <c r="I20" s="140" t="str">
        <f t="shared" si="10"/>
        <v/>
      </c>
      <c r="J20" s="140" t="str">
        <f t="shared" si="10"/>
        <v/>
      </c>
      <c r="K20" s="140" t="str">
        <f t="shared" si="10"/>
        <v/>
      </c>
      <c r="L20" s="140" t="str">
        <f t="shared" si="10"/>
        <v/>
      </c>
      <c r="M20" s="140" t="str">
        <f t="shared" si="10"/>
        <v/>
      </c>
      <c r="N20" s="140" t="str">
        <f t="shared" si="10"/>
        <v/>
      </c>
      <c r="O20" s="140" t="str">
        <f t="shared" si="10"/>
        <v/>
      </c>
      <c r="P20" s="140" t="str">
        <f t="shared" si="10"/>
        <v/>
      </c>
      <c r="Q20" s="140" t="str">
        <f t="shared" si="10"/>
        <v/>
      </c>
      <c r="R20" s="140" t="str">
        <f t="shared" si="10"/>
        <v/>
      </c>
      <c r="S20" s="140" t="str">
        <f t="shared" si="10"/>
        <v/>
      </c>
      <c r="T20" s="140" t="str">
        <f t="shared" si="10"/>
        <v/>
      </c>
      <c r="U20" s="140" t="str">
        <f t="shared" si="10"/>
        <v/>
      </c>
      <c r="V20" s="140" t="str">
        <f t="shared" si="10"/>
        <v/>
      </c>
      <c r="W20" s="140" t="str">
        <f t="shared" si="10"/>
        <v/>
      </c>
      <c r="X20" s="140" t="str">
        <f t="shared" si="10"/>
        <v/>
      </c>
      <c r="Y20" s="140" t="str">
        <f t="shared" si="10"/>
        <v/>
      </c>
      <c r="Z20" s="140" t="str">
        <f t="shared" si="10"/>
        <v/>
      </c>
      <c r="AA20" s="140" t="str">
        <f t="shared" si="10"/>
        <v/>
      </c>
      <c r="AB20" s="140" t="str">
        <f t="shared" si="10"/>
        <v/>
      </c>
      <c r="AC20" s="140" t="str">
        <f t="shared" si="10"/>
        <v/>
      </c>
      <c r="AD20" s="140" t="str">
        <f t="shared" si="10"/>
        <v/>
      </c>
      <c r="AE20" s="140" t="str">
        <f t="shared" si="10"/>
        <v/>
      </c>
      <c r="AF20" s="140" t="str">
        <f t="shared" si="10"/>
        <v/>
      </c>
      <c r="AG20" s="140" t="str">
        <f t="shared" si="10"/>
        <v/>
      </c>
      <c r="AH20" s="140" t="str">
        <f t="shared" si="10"/>
        <v/>
      </c>
      <c r="AI20" s="140" t="str">
        <f t="shared" si="10"/>
        <v/>
      </c>
      <c r="AJ20" s="140" t="str">
        <f t="shared" si="10"/>
        <v/>
      </c>
      <c r="AK20" s="140" t="str">
        <f t="shared" si="10"/>
        <v/>
      </c>
      <c r="AL20" s="140" t="str">
        <f t="shared" si="10"/>
        <v/>
      </c>
      <c r="AM20" s="140" t="str">
        <f t="shared" si="10"/>
        <v/>
      </c>
      <c r="AN20" s="140" t="str">
        <f t="shared" si="10"/>
        <v/>
      </c>
      <c r="AO20" s="140" t="str">
        <f t="shared" si="10"/>
        <v/>
      </c>
      <c r="AP20" s="140" t="str">
        <f t="shared" si="10"/>
        <v/>
      </c>
      <c r="AQ20" s="140" t="str">
        <f t="shared" si="10"/>
        <v/>
      </c>
      <c r="AR20" s="140" t="str">
        <f t="shared" si="10"/>
        <v/>
      </c>
      <c r="AS20" s="140" t="str">
        <f t="shared" si="10"/>
        <v/>
      </c>
      <c r="AT20" s="140" t="str">
        <f t="shared" si="10"/>
        <v/>
      </c>
      <c r="AU20" s="140" t="str">
        <f t="shared" si="10"/>
        <v/>
      </c>
      <c r="AV20" s="140" t="str">
        <f t="shared" si="10"/>
        <v/>
      </c>
      <c r="AW20" s="140" t="str">
        <f t="shared" si="10"/>
        <v/>
      </c>
      <c r="AX20" s="140" t="str">
        <f t="shared" si="10"/>
        <v/>
      </c>
      <c r="AY20" s="140" t="str">
        <f t="shared" si="10"/>
        <v/>
      </c>
      <c r="AZ20" s="140" t="str">
        <f t="shared" si="10"/>
        <v/>
      </c>
      <c r="BA20" s="140" t="str">
        <f t="shared" si="10"/>
        <v/>
      </c>
      <c r="BB20" s="140" t="str">
        <f t="shared" si="10"/>
        <v/>
      </c>
      <c r="BC20" s="140" t="str">
        <f t="shared" si="10"/>
        <v/>
      </c>
      <c r="BD20" s="140" t="str">
        <f t="shared" si="10"/>
        <v/>
      </c>
      <c r="BE20" s="140" t="str">
        <f t="shared" si="10"/>
        <v/>
      </c>
      <c r="BF20" s="140" t="str">
        <f t="shared" si="10"/>
        <v/>
      </c>
      <c r="BG20" s="140" t="str">
        <f t="shared" si="10"/>
        <v/>
      </c>
      <c r="BH20" s="140" t="str">
        <f t="shared" si="10"/>
        <v/>
      </c>
      <c r="BI20" s="140" t="str">
        <f t="shared" si="10"/>
        <v/>
      </c>
      <c r="BJ20" s="140" t="str">
        <f t="shared" si="10"/>
        <v/>
      </c>
      <c r="BK20" s="140" t="str">
        <f t="shared" si="10"/>
        <v/>
      </c>
      <c r="BL20" s="140" t="str">
        <f t="shared" si="10"/>
        <v/>
      </c>
      <c r="BM20" s="140" t="str">
        <f t="shared" si="10"/>
        <v/>
      </c>
      <c r="BN20" s="140" t="str">
        <f t="shared" si="10"/>
        <v/>
      </c>
      <c r="BO20" s="140" t="str">
        <f t="shared" si="10"/>
        <v/>
      </c>
      <c r="BP20" s="140" t="str">
        <f t="shared" ref="BP20:CU20" si="11">IF(BP3="","",BP18+BP19)</f>
        <v/>
      </c>
      <c r="BQ20" s="140" t="str">
        <f t="shared" si="11"/>
        <v/>
      </c>
      <c r="BR20" s="140" t="str">
        <f t="shared" si="11"/>
        <v/>
      </c>
      <c r="BS20" s="140" t="str">
        <f t="shared" si="11"/>
        <v/>
      </c>
      <c r="BT20" s="140" t="str">
        <f t="shared" si="11"/>
        <v/>
      </c>
      <c r="BU20" s="140" t="str">
        <f t="shared" si="11"/>
        <v/>
      </c>
      <c r="BV20" s="140" t="str">
        <f t="shared" si="11"/>
        <v/>
      </c>
      <c r="BW20" s="140" t="str">
        <f t="shared" si="11"/>
        <v/>
      </c>
      <c r="BX20" s="140" t="str">
        <f t="shared" si="11"/>
        <v/>
      </c>
      <c r="BY20" s="140" t="str">
        <f t="shared" si="11"/>
        <v/>
      </c>
      <c r="BZ20" s="140" t="str">
        <f t="shared" si="11"/>
        <v/>
      </c>
      <c r="CA20" s="140" t="str">
        <f t="shared" si="11"/>
        <v/>
      </c>
      <c r="CB20" s="140" t="str">
        <f t="shared" si="11"/>
        <v/>
      </c>
      <c r="CC20" s="140" t="str">
        <f t="shared" si="11"/>
        <v/>
      </c>
      <c r="CD20" s="140" t="str">
        <f t="shared" si="11"/>
        <v/>
      </c>
      <c r="CE20" s="140" t="str">
        <f t="shared" si="11"/>
        <v/>
      </c>
      <c r="CF20" s="140" t="str">
        <f t="shared" si="11"/>
        <v/>
      </c>
      <c r="CG20" s="140" t="str">
        <f t="shared" si="11"/>
        <v/>
      </c>
      <c r="CH20" s="140" t="str">
        <f t="shared" si="11"/>
        <v/>
      </c>
      <c r="CI20" s="140" t="str">
        <f t="shared" si="11"/>
        <v/>
      </c>
      <c r="CJ20" s="140" t="str">
        <f t="shared" si="11"/>
        <v/>
      </c>
      <c r="CK20" s="140" t="str">
        <f t="shared" si="11"/>
        <v/>
      </c>
      <c r="CL20" s="140" t="str">
        <f t="shared" si="11"/>
        <v/>
      </c>
      <c r="CM20" s="140" t="str">
        <f t="shared" si="11"/>
        <v/>
      </c>
      <c r="CN20" s="140" t="str">
        <f t="shared" si="11"/>
        <v/>
      </c>
      <c r="CO20" s="140" t="str">
        <f t="shared" si="11"/>
        <v/>
      </c>
      <c r="CP20" s="140" t="str">
        <f t="shared" si="11"/>
        <v/>
      </c>
      <c r="CQ20" s="140" t="str">
        <f t="shared" si="11"/>
        <v/>
      </c>
      <c r="CR20" s="140" t="str">
        <f t="shared" si="11"/>
        <v/>
      </c>
      <c r="CS20" s="140" t="str">
        <f t="shared" si="11"/>
        <v/>
      </c>
      <c r="CT20" s="140" t="str">
        <f t="shared" si="11"/>
        <v/>
      </c>
      <c r="CU20" s="140" t="str">
        <f t="shared" si="11"/>
        <v/>
      </c>
      <c r="CV20" s="140" t="str">
        <f>IF(CV3="","",CV18+CV19)</f>
        <v/>
      </c>
      <c r="CW20" s="140" t="str">
        <f>IF(CW3="","",CW18+CW19)</f>
        <v/>
      </c>
      <c r="CX20" s="140" t="str">
        <f>IF(CX3="","",CX18+CX19)</f>
        <v/>
      </c>
      <c r="CY20" s="140" t="str">
        <f>IF(CY3="","",CY18+CY19)</f>
        <v/>
      </c>
    </row>
    <row r="21" spans="1:103" s="28" customFormat="1" ht="17.25" customHeight="1">
      <c r="B21" s="207" t="s">
        <v>30</v>
      </c>
      <c r="C21" s="208"/>
      <c r="D21" s="29">
        <v>1</v>
      </c>
      <c r="E21" s="30" t="str">
        <f t="shared" ref="E21:BP21" si="12">IF(E3="","",E20/$D20)</f>
        <v/>
      </c>
      <c r="F21" s="30" t="str">
        <f t="shared" si="12"/>
        <v/>
      </c>
      <c r="G21" s="30" t="str">
        <f t="shared" si="12"/>
        <v/>
      </c>
      <c r="H21" s="30" t="str">
        <f t="shared" si="12"/>
        <v/>
      </c>
      <c r="I21" s="30" t="str">
        <f t="shared" si="12"/>
        <v/>
      </c>
      <c r="J21" s="30" t="str">
        <f t="shared" si="12"/>
        <v/>
      </c>
      <c r="K21" s="30" t="str">
        <f t="shared" si="12"/>
        <v/>
      </c>
      <c r="L21" s="30" t="str">
        <f t="shared" si="12"/>
        <v/>
      </c>
      <c r="M21" s="30" t="str">
        <f t="shared" si="12"/>
        <v/>
      </c>
      <c r="N21" s="30" t="str">
        <f t="shared" si="12"/>
        <v/>
      </c>
      <c r="O21" s="30" t="str">
        <f t="shared" si="12"/>
        <v/>
      </c>
      <c r="P21" s="30" t="str">
        <f t="shared" si="12"/>
        <v/>
      </c>
      <c r="Q21" s="30" t="str">
        <f t="shared" si="12"/>
        <v/>
      </c>
      <c r="R21" s="30" t="str">
        <f t="shared" si="12"/>
        <v/>
      </c>
      <c r="S21" s="30" t="str">
        <f t="shared" si="12"/>
        <v/>
      </c>
      <c r="T21" s="30" t="str">
        <f t="shared" si="12"/>
        <v/>
      </c>
      <c r="U21" s="30" t="str">
        <f t="shared" si="12"/>
        <v/>
      </c>
      <c r="V21" s="30" t="str">
        <f t="shared" si="12"/>
        <v/>
      </c>
      <c r="W21" s="30" t="str">
        <f t="shared" si="12"/>
        <v/>
      </c>
      <c r="X21" s="30" t="str">
        <f t="shared" si="12"/>
        <v/>
      </c>
      <c r="Y21" s="30" t="str">
        <f t="shared" si="12"/>
        <v/>
      </c>
      <c r="Z21" s="30" t="str">
        <f t="shared" si="12"/>
        <v/>
      </c>
      <c r="AA21" s="30" t="str">
        <f t="shared" si="12"/>
        <v/>
      </c>
      <c r="AB21" s="30" t="str">
        <f t="shared" si="12"/>
        <v/>
      </c>
      <c r="AC21" s="30" t="str">
        <f t="shared" si="12"/>
        <v/>
      </c>
      <c r="AD21" s="30" t="str">
        <f t="shared" si="12"/>
        <v/>
      </c>
      <c r="AE21" s="30" t="str">
        <f t="shared" si="12"/>
        <v/>
      </c>
      <c r="AF21" s="30" t="str">
        <f t="shared" si="12"/>
        <v/>
      </c>
      <c r="AG21" s="30" t="str">
        <f t="shared" si="12"/>
        <v/>
      </c>
      <c r="AH21" s="30" t="str">
        <f t="shared" si="12"/>
        <v/>
      </c>
      <c r="AI21" s="30" t="str">
        <f t="shared" si="12"/>
        <v/>
      </c>
      <c r="AJ21" s="30" t="str">
        <f t="shared" si="12"/>
        <v/>
      </c>
      <c r="AK21" s="30" t="str">
        <f t="shared" si="12"/>
        <v/>
      </c>
      <c r="AL21" s="30" t="str">
        <f t="shared" si="12"/>
        <v/>
      </c>
      <c r="AM21" s="30" t="str">
        <f t="shared" si="12"/>
        <v/>
      </c>
      <c r="AN21" s="30" t="str">
        <f t="shared" si="12"/>
        <v/>
      </c>
      <c r="AO21" s="30" t="str">
        <f t="shared" si="12"/>
        <v/>
      </c>
      <c r="AP21" s="30" t="str">
        <f t="shared" si="12"/>
        <v/>
      </c>
      <c r="AQ21" s="30" t="str">
        <f t="shared" si="12"/>
        <v/>
      </c>
      <c r="AR21" s="30" t="str">
        <f t="shared" si="12"/>
        <v/>
      </c>
      <c r="AS21" s="30" t="str">
        <f t="shared" si="12"/>
        <v/>
      </c>
      <c r="AT21" s="30" t="str">
        <f t="shared" si="12"/>
        <v/>
      </c>
      <c r="AU21" s="30" t="str">
        <f t="shared" si="12"/>
        <v/>
      </c>
      <c r="AV21" s="30" t="str">
        <f t="shared" si="12"/>
        <v/>
      </c>
      <c r="AW21" s="30" t="str">
        <f t="shared" si="12"/>
        <v/>
      </c>
      <c r="AX21" s="30" t="str">
        <f t="shared" si="12"/>
        <v/>
      </c>
      <c r="AY21" s="30" t="str">
        <f t="shared" si="12"/>
        <v/>
      </c>
      <c r="AZ21" s="30" t="str">
        <f t="shared" si="12"/>
        <v/>
      </c>
      <c r="BA21" s="30" t="str">
        <f t="shared" si="12"/>
        <v/>
      </c>
      <c r="BB21" s="30" t="str">
        <f t="shared" si="12"/>
        <v/>
      </c>
      <c r="BC21" s="30" t="str">
        <f t="shared" si="12"/>
        <v/>
      </c>
      <c r="BD21" s="30" t="str">
        <f t="shared" si="12"/>
        <v/>
      </c>
      <c r="BE21" s="30" t="str">
        <f t="shared" si="12"/>
        <v/>
      </c>
      <c r="BF21" s="30" t="str">
        <f t="shared" si="12"/>
        <v/>
      </c>
      <c r="BG21" s="30" t="str">
        <f t="shared" si="12"/>
        <v/>
      </c>
      <c r="BH21" s="30" t="str">
        <f t="shared" si="12"/>
        <v/>
      </c>
      <c r="BI21" s="30" t="str">
        <f t="shared" si="12"/>
        <v/>
      </c>
      <c r="BJ21" s="30" t="str">
        <f t="shared" si="12"/>
        <v/>
      </c>
      <c r="BK21" s="30" t="str">
        <f t="shared" si="12"/>
        <v/>
      </c>
      <c r="BL21" s="30" t="str">
        <f t="shared" si="12"/>
        <v/>
      </c>
      <c r="BM21" s="30" t="str">
        <f t="shared" si="12"/>
        <v/>
      </c>
      <c r="BN21" s="30" t="str">
        <f t="shared" si="12"/>
        <v/>
      </c>
      <c r="BO21" s="30" t="str">
        <f t="shared" si="12"/>
        <v/>
      </c>
      <c r="BP21" s="30" t="str">
        <f t="shared" si="12"/>
        <v/>
      </c>
      <c r="BQ21" s="30" t="str">
        <f t="shared" ref="BQ21:CV21" si="13">IF(BQ3="","",BQ20/$D20)</f>
        <v/>
      </c>
      <c r="BR21" s="30" t="str">
        <f t="shared" si="13"/>
        <v/>
      </c>
      <c r="BS21" s="30" t="str">
        <f t="shared" si="13"/>
        <v/>
      </c>
      <c r="BT21" s="30" t="str">
        <f t="shared" si="13"/>
        <v/>
      </c>
      <c r="BU21" s="30" t="str">
        <f t="shared" si="13"/>
        <v/>
      </c>
      <c r="BV21" s="30" t="str">
        <f t="shared" si="13"/>
        <v/>
      </c>
      <c r="BW21" s="30" t="str">
        <f t="shared" si="13"/>
        <v/>
      </c>
      <c r="BX21" s="30" t="str">
        <f t="shared" si="13"/>
        <v/>
      </c>
      <c r="BY21" s="30" t="str">
        <f t="shared" si="13"/>
        <v/>
      </c>
      <c r="BZ21" s="30" t="str">
        <f t="shared" si="13"/>
        <v/>
      </c>
      <c r="CA21" s="30" t="str">
        <f t="shared" si="13"/>
        <v/>
      </c>
      <c r="CB21" s="30" t="str">
        <f t="shared" si="13"/>
        <v/>
      </c>
      <c r="CC21" s="30" t="str">
        <f t="shared" si="13"/>
        <v/>
      </c>
      <c r="CD21" s="30" t="str">
        <f t="shared" si="13"/>
        <v/>
      </c>
      <c r="CE21" s="30" t="str">
        <f t="shared" si="13"/>
        <v/>
      </c>
      <c r="CF21" s="30" t="str">
        <f t="shared" si="13"/>
        <v/>
      </c>
      <c r="CG21" s="30" t="str">
        <f t="shared" si="13"/>
        <v/>
      </c>
      <c r="CH21" s="30" t="str">
        <f t="shared" si="13"/>
        <v/>
      </c>
      <c r="CI21" s="30" t="str">
        <f t="shared" si="13"/>
        <v/>
      </c>
      <c r="CJ21" s="30" t="str">
        <f t="shared" si="13"/>
        <v/>
      </c>
      <c r="CK21" s="30" t="str">
        <f t="shared" si="13"/>
        <v/>
      </c>
      <c r="CL21" s="30" t="str">
        <f t="shared" si="13"/>
        <v/>
      </c>
      <c r="CM21" s="30" t="str">
        <f t="shared" si="13"/>
        <v/>
      </c>
      <c r="CN21" s="30" t="str">
        <f t="shared" si="13"/>
        <v/>
      </c>
      <c r="CO21" s="30" t="str">
        <f t="shared" si="13"/>
        <v/>
      </c>
      <c r="CP21" s="30" t="str">
        <f t="shared" si="13"/>
        <v/>
      </c>
      <c r="CQ21" s="30" t="str">
        <f t="shared" si="13"/>
        <v/>
      </c>
      <c r="CR21" s="30" t="str">
        <f t="shared" si="13"/>
        <v/>
      </c>
      <c r="CS21" s="30" t="str">
        <f t="shared" si="13"/>
        <v/>
      </c>
      <c r="CT21" s="30" t="str">
        <f t="shared" si="13"/>
        <v/>
      </c>
      <c r="CU21" s="30" t="str">
        <f t="shared" si="13"/>
        <v/>
      </c>
      <c r="CV21" s="30" t="str">
        <f t="shared" si="13"/>
        <v/>
      </c>
      <c r="CW21" s="30" t="str">
        <f>IF(CW3="","",CW20/$D20)</f>
        <v/>
      </c>
      <c r="CX21" s="30" t="str">
        <f>IF(CX3="","",CX20/$D20)</f>
        <v/>
      </c>
      <c r="CY21" s="30" t="str">
        <f>IF(CY3="","",CY20/$D20)</f>
        <v/>
      </c>
    </row>
    <row r="22" spans="1:103" s="3" customFormat="1" ht="17.25" customHeight="1">
      <c r="B22" s="209" t="s">
        <v>31</v>
      </c>
      <c r="C22" s="209"/>
      <c r="D22" s="209"/>
      <c r="E22" s="19">
        <v>1</v>
      </c>
      <c r="F22" s="19">
        <v>2</v>
      </c>
      <c r="G22" s="19">
        <v>3</v>
      </c>
      <c r="H22" s="19">
        <v>4</v>
      </c>
      <c r="I22" s="19">
        <v>5</v>
      </c>
      <c r="J22" s="19">
        <v>6</v>
      </c>
      <c r="K22" s="19">
        <v>7</v>
      </c>
      <c r="L22" s="19">
        <v>8</v>
      </c>
      <c r="M22" s="19">
        <v>9</v>
      </c>
      <c r="N22" s="19">
        <v>10</v>
      </c>
      <c r="O22" s="19">
        <v>11</v>
      </c>
      <c r="P22" s="19">
        <v>12</v>
      </c>
      <c r="Q22" s="19">
        <v>13</v>
      </c>
      <c r="R22" s="19">
        <v>14</v>
      </c>
      <c r="S22" s="19">
        <v>15</v>
      </c>
      <c r="T22" s="19">
        <v>16</v>
      </c>
      <c r="U22" s="19">
        <v>17</v>
      </c>
      <c r="V22" s="19">
        <v>18</v>
      </c>
      <c r="W22" s="19">
        <v>19</v>
      </c>
      <c r="X22" s="19">
        <v>20</v>
      </c>
      <c r="Y22" s="19">
        <v>21</v>
      </c>
      <c r="Z22" s="19">
        <v>22</v>
      </c>
      <c r="AA22" s="19">
        <v>23</v>
      </c>
      <c r="AB22" s="19">
        <v>24</v>
      </c>
      <c r="AC22" s="19">
        <v>25</v>
      </c>
      <c r="AD22" s="19">
        <v>26</v>
      </c>
      <c r="AE22" s="19">
        <v>27</v>
      </c>
      <c r="AF22" s="19">
        <v>28</v>
      </c>
      <c r="AG22" s="19">
        <v>29</v>
      </c>
      <c r="AH22" s="19">
        <v>30</v>
      </c>
      <c r="AI22" s="19">
        <v>31</v>
      </c>
      <c r="AJ22" s="19">
        <v>32</v>
      </c>
      <c r="AK22" s="19">
        <v>33</v>
      </c>
      <c r="AL22" s="19">
        <v>34</v>
      </c>
      <c r="AM22" s="19">
        <v>35</v>
      </c>
      <c r="AN22" s="19">
        <v>36</v>
      </c>
      <c r="AO22" s="19">
        <v>37</v>
      </c>
      <c r="AP22" s="19">
        <v>38</v>
      </c>
      <c r="AQ22" s="19">
        <v>39</v>
      </c>
      <c r="AR22" s="19">
        <v>40</v>
      </c>
      <c r="AS22" s="19">
        <v>41</v>
      </c>
      <c r="AT22" s="19">
        <v>42</v>
      </c>
      <c r="AU22" s="19">
        <v>43</v>
      </c>
      <c r="AV22" s="19">
        <v>44</v>
      </c>
      <c r="AW22" s="19">
        <v>45</v>
      </c>
      <c r="AX22" s="19">
        <v>46</v>
      </c>
      <c r="AY22" s="19">
        <v>47</v>
      </c>
      <c r="AZ22" s="19">
        <v>48</v>
      </c>
      <c r="BA22" s="19">
        <v>49</v>
      </c>
      <c r="BB22" s="19">
        <v>50</v>
      </c>
      <c r="BC22" s="19">
        <v>51</v>
      </c>
      <c r="BD22" s="19">
        <v>52</v>
      </c>
      <c r="BE22" s="19">
        <v>53</v>
      </c>
      <c r="BF22" s="19">
        <v>54</v>
      </c>
      <c r="BG22" s="19">
        <v>55</v>
      </c>
      <c r="BH22" s="19">
        <v>56</v>
      </c>
      <c r="BI22" s="19">
        <v>57</v>
      </c>
      <c r="BJ22" s="19">
        <v>58</v>
      </c>
      <c r="BK22" s="19">
        <v>59</v>
      </c>
      <c r="BL22" s="19">
        <v>60</v>
      </c>
      <c r="BM22" s="19">
        <v>61</v>
      </c>
      <c r="BN22" s="19">
        <v>62</v>
      </c>
      <c r="BO22" s="19">
        <v>63</v>
      </c>
      <c r="BP22" s="19">
        <v>64</v>
      </c>
      <c r="BQ22" s="19">
        <v>65</v>
      </c>
      <c r="BR22" s="19">
        <v>66</v>
      </c>
      <c r="BS22" s="19">
        <v>67</v>
      </c>
      <c r="BT22" s="19">
        <v>68</v>
      </c>
      <c r="BU22" s="19">
        <v>69</v>
      </c>
      <c r="BV22" s="19">
        <v>70</v>
      </c>
      <c r="BW22" s="19">
        <v>71</v>
      </c>
      <c r="BX22" s="19">
        <v>72</v>
      </c>
      <c r="BY22" s="19">
        <v>73</v>
      </c>
      <c r="BZ22" s="19">
        <v>74</v>
      </c>
      <c r="CA22" s="19">
        <v>75</v>
      </c>
      <c r="CB22" s="19">
        <v>76</v>
      </c>
      <c r="CC22" s="19">
        <v>77</v>
      </c>
      <c r="CD22" s="19">
        <v>78</v>
      </c>
      <c r="CE22" s="19">
        <v>79</v>
      </c>
      <c r="CF22" s="19">
        <v>80</v>
      </c>
      <c r="CG22" s="19">
        <v>81</v>
      </c>
      <c r="CH22" s="19">
        <v>82</v>
      </c>
      <c r="CI22" s="19">
        <v>83</v>
      </c>
      <c r="CJ22" s="19">
        <v>84</v>
      </c>
      <c r="CK22" s="19">
        <v>85</v>
      </c>
      <c r="CL22" s="19">
        <v>86</v>
      </c>
      <c r="CM22" s="19">
        <v>87</v>
      </c>
      <c r="CN22" s="19">
        <v>88</v>
      </c>
      <c r="CO22" s="19">
        <v>89</v>
      </c>
      <c r="CP22" s="19">
        <v>90</v>
      </c>
      <c r="CQ22" s="19">
        <v>91</v>
      </c>
      <c r="CR22" s="19">
        <v>92</v>
      </c>
      <c r="CS22" s="19">
        <v>93</v>
      </c>
      <c r="CT22" s="19">
        <v>94</v>
      </c>
      <c r="CU22" s="19">
        <v>95</v>
      </c>
      <c r="CV22" s="19">
        <v>96</v>
      </c>
      <c r="CW22" s="19">
        <v>97</v>
      </c>
      <c r="CX22" s="19">
        <v>98</v>
      </c>
      <c r="CY22" s="19">
        <v>99</v>
      </c>
    </row>
    <row r="23" spans="1:103" ht="17.25" customHeight="1">
      <c r="B23" s="135"/>
      <c r="C23" s="135"/>
      <c r="D23" s="135"/>
      <c r="E23" s="136"/>
      <c r="F23" s="136"/>
      <c r="G23" s="136"/>
      <c r="H23" s="136"/>
      <c r="I23" s="136"/>
      <c r="J23" s="136"/>
      <c r="K23" s="136"/>
      <c r="L23" s="136"/>
      <c r="M23" s="136"/>
      <c r="N23" s="136"/>
      <c r="O23" s="136"/>
      <c r="P23" s="136"/>
      <c r="Q23" s="136"/>
      <c r="R23" s="136"/>
      <c r="S23" s="136"/>
      <c r="T23" s="136"/>
      <c r="U23" s="136"/>
      <c r="V23" s="137"/>
      <c r="W23" s="137"/>
      <c r="X23" s="137"/>
    </row>
    <row r="24" spans="1:103" ht="17.25" customHeight="1">
      <c r="B24" s="138"/>
      <c r="C24" s="138"/>
      <c r="D24" s="138"/>
      <c r="E24" s="137"/>
      <c r="F24" s="137"/>
      <c r="G24" s="137"/>
      <c r="H24" s="137"/>
      <c r="I24" s="137"/>
      <c r="J24" s="137"/>
      <c r="K24" s="137"/>
      <c r="L24" s="137"/>
      <c r="M24" s="137"/>
      <c r="N24" s="137"/>
      <c r="O24" s="137"/>
      <c r="P24" s="137"/>
      <c r="Q24" s="137"/>
      <c r="R24" s="137"/>
      <c r="S24" s="137"/>
      <c r="T24" s="137"/>
      <c r="U24" s="137"/>
      <c r="V24" s="137"/>
      <c r="W24" s="137"/>
      <c r="X24" s="137"/>
    </row>
    <row r="25" spans="1:103" ht="17.25" customHeight="1">
      <c r="B25" s="138"/>
      <c r="C25" s="138"/>
      <c r="D25" s="138"/>
      <c r="E25" s="137"/>
      <c r="F25" s="137"/>
      <c r="G25" s="137"/>
      <c r="H25" s="137"/>
      <c r="I25" s="137"/>
      <c r="J25" s="137"/>
      <c r="K25" s="137"/>
      <c r="L25" s="137"/>
      <c r="M25" s="137"/>
      <c r="N25" s="137"/>
      <c r="O25" s="137"/>
      <c r="P25" s="137"/>
      <c r="Q25" s="137"/>
      <c r="R25" s="137"/>
      <c r="S25" s="137"/>
      <c r="T25" s="137"/>
      <c r="U25" s="137"/>
      <c r="V25" s="137"/>
      <c r="W25" s="137"/>
      <c r="X25" s="137"/>
    </row>
    <row r="26" spans="1:103" ht="17.25" customHeight="1">
      <c r="B26" s="138"/>
      <c r="C26" s="138"/>
      <c r="D26" s="138"/>
      <c r="E26" s="137"/>
      <c r="F26" s="137"/>
      <c r="G26" s="137"/>
      <c r="H26" s="137"/>
      <c r="I26" s="137"/>
      <c r="J26" s="137"/>
      <c r="K26" s="137"/>
      <c r="L26" s="137"/>
      <c r="M26" s="137"/>
      <c r="N26" s="137"/>
      <c r="O26" s="137"/>
      <c r="P26" s="137"/>
      <c r="Q26" s="137"/>
      <c r="R26" s="137"/>
      <c r="S26" s="137"/>
      <c r="T26" s="137"/>
      <c r="U26" s="137"/>
      <c r="V26" s="137"/>
      <c r="W26" s="137"/>
      <c r="X26" s="137"/>
    </row>
    <row r="27" spans="1:103" ht="17.25" customHeight="1">
      <c r="B27" s="138"/>
      <c r="C27" s="138"/>
      <c r="D27" s="138"/>
      <c r="E27" s="137"/>
      <c r="F27" s="137"/>
      <c r="G27" s="137"/>
      <c r="H27" s="137"/>
      <c r="I27" s="137"/>
      <c r="J27" s="137"/>
      <c r="K27" s="137"/>
      <c r="L27" s="137"/>
      <c r="M27" s="137"/>
      <c r="N27" s="137"/>
      <c r="O27" s="137"/>
      <c r="P27" s="137"/>
      <c r="Q27" s="137"/>
      <c r="R27" s="137"/>
      <c r="S27" s="137"/>
      <c r="T27" s="137"/>
      <c r="U27" s="137"/>
      <c r="V27" s="137"/>
      <c r="W27" s="137"/>
      <c r="X27" s="137"/>
    </row>
    <row r="28" spans="1:103" ht="17.25" customHeight="1">
      <c r="B28" s="138"/>
      <c r="C28" s="138"/>
      <c r="D28" s="138"/>
      <c r="E28" s="137"/>
      <c r="F28" s="137"/>
      <c r="G28" s="137"/>
      <c r="H28" s="137"/>
      <c r="I28" s="137"/>
      <c r="J28" s="137"/>
      <c r="K28" s="137"/>
      <c r="L28" s="137"/>
      <c r="M28" s="137"/>
      <c r="N28" s="137"/>
      <c r="O28" s="137"/>
      <c r="P28" s="137"/>
      <c r="Q28" s="137"/>
      <c r="R28" s="137"/>
      <c r="S28" s="137"/>
      <c r="T28" s="137"/>
      <c r="U28" s="137"/>
      <c r="V28" s="137"/>
      <c r="W28" s="137"/>
      <c r="X28" s="137"/>
    </row>
    <row r="29" spans="1:103" ht="17.25" customHeight="1">
      <c r="B29" s="138"/>
      <c r="C29" s="138"/>
      <c r="D29" s="138"/>
      <c r="E29" s="137"/>
      <c r="F29" s="137"/>
      <c r="G29" s="137"/>
      <c r="H29" s="137"/>
      <c r="I29" s="137"/>
      <c r="J29" s="137"/>
      <c r="K29" s="137"/>
      <c r="L29" s="137"/>
      <c r="M29" s="137"/>
      <c r="N29" s="137"/>
      <c r="O29" s="137"/>
      <c r="P29" s="137"/>
      <c r="Q29" s="137"/>
      <c r="R29" s="137"/>
      <c r="S29" s="137"/>
      <c r="T29" s="137"/>
      <c r="U29" s="137"/>
      <c r="V29" s="137"/>
      <c r="W29" s="137"/>
      <c r="X29" s="137"/>
    </row>
    <row r="30" spans="1:103" ht="17.25" customHeight="1">
      <c r="B30" s="138"/>
      <c r="C30" s="138"/>
      <c r="D30" s="138"/>
      <c r="E30" s="137"/>
      <c r="F30" s="137"/>
      <c r="G30" s="137"/>
      <c r="H30" s="137"/>
      <c r="I30" s="137"/>
      <c r="J30" s="137"/>
      <c r="K30" s="137"/>
      <c r="L30" s="137"/>
      <c r="M30" s="137"/>
      <c r="N30" s="137"/>
      <c r="O30" s="137"/>
      <c r="P30" s="137"/>
      <c r="Q30" s="137"/>
      <c r="R30" s="137"/>
      <c r="S30" s="137"/>
      <c r="T30" s="137"/>
      <c r="U30" s="137"/>
      <c r="V30" s="137"/>
      <c r="W30" s="137"/>
      <c r="X30" s="137"/>
    </row>
    <row r="31" spans="1:103" ht="17.25" customHeight="1">
      <c r="B31" s="138"/>
      <c r="C31" s="138"/>
      <c r="D31" s="138"/>
      <c r="E31" s="137"/>
      <c r="F31" s="137"/>
      <c r="G31" s="137"/>
      <c r="H31" s="137"/>
      <c r="I31" s="137"/>
      <c r="J31" s="137"/>
      <c r="K31" s="137"/>
      <c r="L31" s="137"/>
      <c r="M31" s="137"/>
      <c r="N31" s="137"/>
      <c r="O31" s="137"/>
      <c r="P31" s="137"/>
      <c r="Q31" s="137"/>
      <c r="R31" s="137"/>
      <c r="S31" s="137"/>
      <c r="T31" s="137"/>
      <c r="U31" s="137"/>
      <c r="V31" s="137"/>
      <c r="W31" s="137"/>
      <c r="X31" s="137"/>
    </row>
    <row r="32" spans="1:103" ht="17.25" customHeight="1">
      <c r="B32" s="138"/>
      <c r="C32" s="138"/>
      <c r="D32" s="138"/>
      <c r="E32" s="137"/>
      <c r="F32" s="137"/>
      <c r="G32" s="137"/>
      <c r="H32" s="137"/>
      <c r="I32" s="137"/>
      <c r="J32" s="137"/>
      <c r="K32" s="137"/>
      <c r="L32" s="137"/>
      <c r="M32" s="137"/>
      <c r="N32" s="137"/>
      <c r="O32" s="137"/>
      <c r="P32" s="137"/>
      <c r="Q32" s="137"/>
      <c r="R32" s="137"/>
      <c r="S32" s="137"/>
      <c r="T32" s="137"/>
      <c r="U32" s="137"/>
      <c r="V32" s="137"/>
      <c r="W32" s="137"/>
      <c r="X32" s="137"/>
    </row>
    <row r="33" spans="2:103" ht="17.25" customHeight="1">
      <c r="B33" s="138"/>
      <c r="C33" s="138"/>
      <c r="D33" s="138"/>
      <c r="E33" s="137"/>
      <c r="F33" s="137"/>
      <c r="G33" s="137"/>
      <c r="H33" s="137"/>
      <c r="I33" s="137"/>
      <c r="J33" s="137"/>
      <c r="K33" s="137"/>
      <c r="L33" s="137"/>
      <c r="M33" s="137"/>
      <c r="N33" s="137"/>
      <c r="O33" s="137"/>
      <c r="P33" s="137"/>
      <c r="Q33" s="137"/>
      <c r="R33" s="137"/>
      <c r="S33" s="137"/>
      <c r="T33" s="137"/>
      <c r="U33" s="137"/>
      <c r="V33" s="137"/>
      <c r="W33" s="137"/>
      <c r="X33" s="137"/>
    </row>
    <row r="34" spans="2:103" ht="17.25" customHeight="1">
      <c r="B34" s="138"/>
      <c r="C34" s="138"/>
      <c r="D34" s="138"/>
      <c r="E34" s="137"/>
      <c r="F34" s="137"/>
      <c r="G34" s="137"/>
      <c r="H34" s="137"/>
      <c r="I34" s="137"/>
      <c r="J34" s="137"/>
      <c r="K34" s="137"/>
      <c r="L34" s="137"/>
      <c r="M34" s="137"/>
      <c r="N34" s="137"/>
      <c r="O34" s="137"/>
      <c r="P34" s="137"/>
      <c r="Q34" s="137"/>
      <c r="R34" s="137"/>
      <c r="S34" s="137"/>
      <c r="T34" s="137"/>
      <c r="U34" s="137"/>
      <c r="V34" s="137"/>
      <c r="W34" s="137"/>
      <c r="X34" s="137"/>
    </row>
    <row r="35" spans="2:103" ht="17.25" customHeight="1">
      <c r="B35" s="138"/>
      <c r="C35" s="138"/>
      <c r="D35" s="138"/>
      <c r="E35" s="137"/>
      <c r="F35" s="137"/>
      <c r="G35" s="137"/>
      <c r="H35" s="137"/>
      <c r="I35" s="137"/>
      <c r="J35" s="137"/>
      <c r="K35" s="137"/>
      <c r="L35" s="137"/>
      <c r="M35" s="137"/>
      <c r="N35" s="137"/>
      <c r="O35" s="137"/>
      <c r="P35" s="137"/>
      <c r="Q35" s="137"/>
      <c r="R35" s="137"/>
      <c r="S35" s="137"/>
      <c r="T35" s="137"/>
      <c r="U35" s="137"/>
      <c r="V35" s="137"/>
      <c r="W35" s="137"/>
      <c r="X35" s="137"/>
    </row>
    <row r="36" spans="2:103" ht="17.25" customHeight="1">
      <c r="B36" s="138"/>
      <c r="C36" s="138"/>
      <c r="D36" s="138"/>
      <c r="E36" s="137"/>
      <c r="F36" s="137"/>
      <c r="G36" s="137"/>
      <c r="H36" s="137"/>
      <c r="I36" s="137"/>
      <c r="J36" s="137"/>
      <c r="K36" s="137"/>
      <c r="L36" s="137"/>
      <c r="M36" s="137"/>
      <c r="N36" s="137"/>
      <c r="O36" s="137"/>
      <c r="P36" s="137"/>
      <c r="Q36" s="137"/>
      <c r="R36" s="137"/>
      <c r="S36" s="137"/>
      <c r="T36" s="137"/>
      <c r="U36" s="137"/>
      <c r="V36" s="137"/>
      <c r="W36" s="137"/>
      <c r="X36" s="137"/>
    </row>
    <row r="37" spans="2:103" ht="17.25" customHeight="1">
      <c r="B37" s="138"/>
      <c r="C37" s="138"/>
      <c r="D37" s="138"/>
      <c r="E37" s="137"/>
      <c r="F37" s="137"/>
      <c r="G37" s="137"/>
      <c r="H37" s="137"/>
      <c r="I37" s="137"/>
      <c r="J37" s="137"/>
      <c r="K37" s="137"/>
      <c r="L37" s="137"/>
      <c r="M37" s="137"/>
      <c r="N37" s="137"/>
      <c r="O37" s="137"/>
      <c r="P37" s="137"/>
      <c r="Q37" s="137"/>
      <c r="R37" s="137"/>
      <c r="S37" s="137"/>
      <c r="T37" s="137"/>
      <c r="U37" s="137"/>
      <c r="V37" s="137"/>
      <c r="W37" s="137"/>
      <c r="X37" s="137"/>
    </row>
    <row r="38" spans="2:103" ht="17.25" customHeight="1">
      <c r="B38" s="138"/>
      <c r="C38" s="138"/>
      <c r="D38" s="138"/>
      <c r="E38" s="137"/>
      <c r="F38" s="137"/>
      <c r="G38" s="137"/>
      <c r="H38" s="137"/>
      <c r="I38" s="137"/>
      <c r="J38" s="137"/>
      <c r="K38" s="137"/>
      <c r="L38" s="137"/>
      <c r="M38" s="137"/>
      <c r="N38" s="137"/>
      <c r="O38" s="137"/>
      <c r="P38" s="137"/>
      <c r="Q38" s="137"/>
      <c r="R38" s="137"/>
      <c r="S38" s="137"/>
      <c r="T38" s="137"/>
      <c r="U38" s="137"/>
      <c r="V38" s="137"/>
      <c r="W38" s="137"/>
      <c r="X38" s="137"/>
    </row>
    <row r="39" spans="2:103" ht="17.25" customHeight="1">
      <c r="B39" s="138"/>
      <c r="C39" s="138"/>
      <c r="D39" s="138"/>
      <c r="E39" s="137"/>
      <c r="F39" s="137"/>
      <c r="G39" s="137"/>
      <c r="H39" s="137"/>
      <c r="I39" s="137"/>
      <c r="J39" s="137"/>
      <c r="K39" s="137"/>
      <c r="L39" s="137"/>
      <c r="M39" s="137"/>
      <c r="N39" s="137"/>
      <c r="O39" s="137"/>
      <c r="P39" s="137"/>
      <c r="Q39" s="137"/>
      <c r="R39" s="137"/>
      <c r="S39" s="137"/>
      <c r="T39" s="137"/>
      <c r="U39" s="137"/>
      <c r="V39" s="137"/>
      <c r="W39" s="137"/>
      <c r="X39" s="137"/>
    </row>
    <row r="40" spans="2:103" s="3" customFormat="1" ht="17.25" customHeight="1">
      <c r="B40" s="211" t="s">
        <v>32</v>
      </c>
      <c r="C40" s="200" t="s">
        <v>33</v>
      </c>
      <c r="D40" s="200"/>
      <c r="E40" s="19" t="str">
        <f t="shared" ref="E40:BP40" si="14">IF(E20="","",IF(E20&lt;$C48,"Yes","No"))</f>
        <v/>
      </c>
      <c r="F40" s="19" t="str">
        <f t="shared" si="14"/>
        <v/>
      </c>
      <c r="G40" s="19" t="str">
        <f t="shared" si="14"/>
        <v/>
      </c>
      <c r="H40" s="19" t="str">
        <f t="shared" si="14"/>
        <v/>
      </c>
      <c r="I40" s="19" t="str">
        <f t="shared" si="14"/>
        <v/>
      </c>
      <c r="J40" s="19" t="str">
        <f t="shared" si="14"/>
        <v/>
      </c>
      <c r="K40" s="19" t="str">
        <f t="shared" si="14"/>
        <v/>
      </c>
      <c r="L40" s="19" t="str">
        <f t="shared" si="14"/>
        <v/>
      </c>
      <c r="M40" s="19" t="str">
        <f t="shared" si="14"/>
        <v/>
      </c>
      <c r="N40" s="19" t="str">
        <f t="shared" si="14"/>
        <v/>
      </c>
      <c r="O40" s="19" t="str">
        <f t="shared" si="14"/>
        <v/>
      </c>
      <c r="P40" s="19" t="str">
        <f t="shared" si="14"/>
        <v/>
      </c>
      <c r="Q40" s="19" t="str">
        <f t="shared" si="14"/>
        <v/>
      </c>
      <c r="R40" s="19" t="str">
        <f t="shared" si="14"/>
        <v/>
      </c>
      <c r="S40" s="19" t="str">
        <f t="shared" si="14"/>
        <v/>
      </c>
      <c r="T40" s="19" t="str">
        <f t="shared" si="14"/>
        <v/>
      </c>
      <c r="U40" s="19" t="str">
        <f t="shared" si="14"/>
        <v/>
      </c>
      <c r="V40" s="19" t="str">
        <f t="shared" si="14"/>
        <v/>
      </c>
      <c r="W40" s="19" t="str">
        <f t="shared" si="14"/>
        <v/>
      </c>
      <c r="X40" s="19" t="str">
        <f t="shared" si="14"/>
        <v/>
      </c>
      <c r="Y40" s="19" t="str">
        <f t="shared" si="14"/>
        <v/>
      </c>
      <c r="Z40" s="19" t="str">
        <f t="shared" si="14"/>
        <v/>
      </c>
      <c r="AA40" s="19" t="str">
        <f t="shared" si="14"/>
        <v/>
      </c>
      <c r="AB40" s="19" t="str">
        <f t="shared" si="14"/>
        <v/>
      </c>
      <c r="AC40" s="19" t="str">
        <f t="shared" si="14"/>
        <v/>
      </c>
      <c r="AD40" s="19" t="str">
        <f t="shared" si="14"/>
        <v/>
      </c>
      <c r="AE40" s="19" t="str">
        <f t="shared" si="14"/>
        <v/>
      </c>
      <c r="AF40" s="19" t="str">
        <f t="shared" si="14"/>
        <v/>
      </c>
      <c r="AG40" s="19" t="str">
        <f t="shared" si="14"/>
        <v/>
      </c>
      <c r="AH40" s="19" t="str">
        <f t="shared" si="14"/>
        <v/>
      </c>
      <c r="AI40" s="19" t="str">
        <f t="shared" si="14"/>
        <v/>
      </c>
      <c r="AJ40" s="19" t="str">
        <f t="shared" si="14"/>
        <v/>
      </c>
      <c r="AK40" s="19" t="str">
        <f t="shared" si="14"/>
        <v/>
      </c>
      <c r="AL40" s="19" t="str">
        <f t="shared" si="14"/>
        <v/>
      </c>
      <c r="AM40" s="19" t="str">
        <f t="shared" si="14"/>
        <v/>
      </c>
      <c r="AN40" s="19" t="str">
        <f t="shared" si="14"/>
        <v/>
      </c>
      <c r="AO40" s="19" t="str">
        <f t="shared" si="14"/>
        <v/>
      </c>
      <c r="AP40" s="19" t="str">
        <f t="shared" si="14"/>
        <v/>
      </c>
      <c r="AQ40" s="19" t="str">
        <f t="shared" si="14"/>
        <v/>
      </c>
      <c r="AR40" s="19" t="str">
        <f t="shared" si="14"/>
        <v/>
      </c>
      <c r="AS40" s="19" t="str">
        <f t="shared" si="14"/>
        <v/>
      </c>
      <c r="AT40" s="19" t="str">
        <f t="shared" si="14"/>
        <v/>
      </c>
      <c r="AU40" s="19" t="str">
        <f t="shared" si="14"/>
        <v/>
      </c>
      <c r="AV40" s="19" t="str">
        <f t="shared" si="14"/>
        <v/>
      </c>
      <c r="AW40" s="19" t="str">
        <f t="shared" si="14"/>
        <v/>
      </c>
      <c r="AX40" s="19" t="str">
        <f t="shared" si="14"/>
        <v/>
      </c>
      <c r="AY40" s="19" t="str">
        <f t="shared" si="14"/>
        <v/>
      </c>
      <c r="AZ40" s="19" t="str">
        <f t="shared" si="14"/>
        <v/>
      </c>
      <c r="BA40" s="19" t="str">
        <f t="shared" si="14"/>
        <v/>
      </c>
      <c r="BB40" s="19" t="str">
        <f t="shared" si="14"/>
        <v/>
      </c>
      <c r="BC40" s="19" t="str">
        <f t="shared" si="14"/>
        <v/>
      </c>
      <c r="BD40" s="19" t="str">
        <f t="shared" si="14"/>
        <v/>
      </c>
      <c r="BE40" s="19" t="str">
        <f t="shared" si="14"/>
        <v/>
      </c>
      <c r="BF40" s="19" t="str">
        <f t="shared" si="14"/>
        <v/>
      </c>
      <c r="BG40" s="19" t="str">
        <f t="shared" si="14"/>
        <v/>
      </c>
      <c r="BH40" s="19" t="str">
        <f t="shared" si="14"/>
        <v/>
      </c>
      <c r="BI40" s="19" t="str">
        <f t="shared" si="14"/>
        <v/>
      </c>
      <c r="BJ40" s="19" t="str">
        <f t="shared" si="14"/>
        <v/>
      </c>
      <c r="BK40" s="19" t="str">
        <f t="shared" si="14"/>
        <v/>
      </c>
      <c r="BL40" s="19" t="str">
        <f t="shared" si="14"/>
        <v/>
      </c>
      <c r="BM40" s="19" t="str">
        <f t="shared" si="14"/>
        <v/>
      </c>
      <c r="BN40" s="19" t="str">
        <f t="shared" si="14"/>
        <v/>
      </c>
      <c r="BO40" s="19" t="str">
        <f t="shared" si="14"/>
        <v/>
      </c>
      <c r="BP40" s="19" t="str">
        <f t="shared" si="14"/>
        <v/>
      </c>
      <c r="BQ40" s="19" t="str">
        <f t="shared" ref="BQ40:CY40" si="15">IF(BQ20="","",IF(BQ20&lt;$C48,"Yes","No"))</f>
        <v/>
      </c>
      <c r="BR40" s="19" t="str">
        <f t="shared" si="15"/>
        <v/>
      </c>
      <c r="BS40" s="19" t="str">
        <f t="shared" si="15"/>
        <v/>
      </c>
      <c r="BT40" s="19" t="str">
        <f t="shared" si="15"/>
        <v/>
      </c>
      <c r="BU40" s="19" t="str">
        <f t="shared" si="15"/>
        <v/>
      </c>
      <c r="BV40" s="19" t="str">
        <f t="shared" si="15"/>
        <v/>
      </c>
      <c r="BW40" s="19" t="str">
        <f t="shared" si="15"/>
        <v/>
      </c>
      <c r="BX40" s="19" t="str">
        <f t="shared" si="15"/>
        <v/>
      </c>
      <c r="BY40" s="19" t="str">
        <f t="shared" si="15"/>
        <v/>
      </c>
      <c r="BZ40" s="19" t="str">
        <f t="shared" si="15"/>
        <v/>
      </c>
      <c r="CA40" s="19" t="str">
        <f t="shared" si="15"/>
        <v/>
      </c>
      <c r="CB40" s="19" t="str">
        <f t="shared" si="15"/>
        <v/>
      </c>
      <c r="CC40" s="19" t="str">
        <f t="shared" si="15"/>
        <v/>
      </c>
      <c r="CD40" s="19" t="str">
        <f t="shared" si="15"/>
        <v/>
      </c>
      <c r="CE40" s="19" t="str">
        <f t="shared" si="15"/>
        <v/>
      </c>
      <c r="CF40" s="19" t="str">
        <f t="shared" si="15"/>
        <v/>
      </c>
      <c r="CG40" s="19" t="str">
        <f t="shared" si="15"/>
        <v/>
      </c>
      <c r="CH40" s="19" t="str">
        <f t="shared" si="15"/>
        <v/>
      </c>
      <c r="CI40" s="19" t="str">
        <f t="shared" si="15"/>
        <v/>
      </c>
      <c r="CJ40" s="19" t="str">
        <f t="shared" si="15"/>
        <v/>
      </c>
      <c r="CK40" s="19" t="str">
        <f t="shared" si="15"/>
        <v/>
      </c>
      <c r="CL40" s="19" t="str">
        <f t="shared" si="15"/>
        <v/>
      </c>
      <c r="CM40" s="19" t="str">
        <f t="shared" si="15"/>
        <v/>
      </c>
      <c r="CN40" s="19" t="str">
        <f t="shared" si="15"/>
        <v/>
      </c>
      <c r="CO40" s="19" t="str">
        <f t="shared" si="15"/>
        <v/>
      </c>
      <c r="CP40" s="19" t="str">
        <f t="shared" si="15"/>
        <v/>
      </c>
      <c r="CQ40" s="19" t="str">
        <f t="shared" si="15"/>
        <v/>
      </c>
      <c r="CR40" s="19" t="str">
        <f t="shared" si="15"/>
        <v/>
      </c>
      <c r="CS40" s="19" t="str">
        <f t="shared" si="15"/>
        <v/>
      </c>
      <c r="CT40" s="19" t="str">
        <f t="shared" si="15"/>
        <v/>
      </c>
      <c r="CU40" s="19" t="str">
        <f t="shared" si="15"/>
        <v/>
      </c>
      <c r="CV40" s="19" t="str">
        <f t="shared" si="15"/>
        <v/>
      </c>
      <c r="CW40" s="19" t="str">
        <f t="shared" si="15"/>
        <v/>
      </c>
      <c r="CX40" s="19" t="str">
        <f t="shared" si="15"/>
        <v/>
      </c>
      <c r="CY40" s="19" t="str">
        <f t="shared" si="15"/>
        <v/>
      </c>
    </row>
    <row r="41" spans="2:103" s="3" customFormat="1" ht="17.25" customHeight="1">
      <c r="B41" s="211"/>
      <c r="C41" s="210" t="s">
        <v>34</v>
      </c>
      <c r="D41" s="210"/>
      <c r="E41" s="31" t="str">
        <f>IF(E20="","",IF(E9&lt;$C52,"Yes","No"))</f>
        <v/>
      </c>
      <c r="F41" s="31" t="str">
        <f t="shared" ref="F41:BQ41" si="16">IF(F20="","",IF(F9&lt;$C52,"Yes","No"))</f>
        <v/>
      </c>
      <c r="G41" s="31" t="str">
        <f t="shared" si="16"/>
        <v/>
      </c>
      <c r="H41" s="31" t="str">
        <f t="shared" si="16"/>
        <v/>
      </c>
      <c r="I41" s="31" t="str">
        <f t="shared" si="16"/>
        <v/>
      </c>
      <c r="J41" s="31" t="str">
        <f t="shared" si="16"/>
        <v/>
      </c>
      <c r="K41" s="31" t="str">
        <f t="shared" si="16"/>
        <v/>
      </c>
      <c r="L41" s="31" t="str">
        <f t="shared" si="16"/>
        <v/>
      </c>
      <c r="M41" s="31" t="str">
        <f t="shared" si="16"/>
        <v/>
      </c>
      <c r="N41" s="31" t="str">
        <f t="shared" si="16"/>
        <v/>
      </c>
      <c r="O41" s="31" t="str">
        <f t="shared" si="16"/>
        <v/>
      </c>
      <c r="P41" s="31" t="str">
        <f t="shared" si="16"/>
        <v/>
      </c>
      <c r="Q41" s="31" t="str">
        <f t="shared" si="16"/>
        <v/>
      </c>
      <c r="R41" s="31" t="str">
        <f t="shared" si="16"/>
        <v/>
      </c>
      <c r="S41" s="31" t="str">
        <f t="shared" si="16"/>
        <v/>
      </c>
      <c r="T41" s="31" t="str">
        <f t="shared" si="16"/>
        <v/>
      </c>
      <c r="U41" s="31" t="str">
        <f t="shared" si="16"/>
        <v/>
      </c>
      <c r="V41" s="31" t="str">
        <f t="shared" si="16"/>
        <v/>
      </c>
      <c r="W41" s="31" t="str">
        <f t="shared" si="16"/>
        <v/>
      </c>
      <c r="X41" s="31" t="str">
        <f t="shared" si="16"/>
        <v/>
      </c>
      <c r="Y41" s="31" t="str">
        <f t="shared" si="16"/>
        <v/>
      </c>
      <c r="Z41" s="31" t="str">
        <f t="shared" si="16"/>
        <v/>
      </c>
      <c r="AA41" s="31" t="str">
        <f t="shared" si="16"/>
        <v/>
      </c>
      <c r="AB41" s="31" t="str">
        <f t="shared" si="16"/>
        <v/>
      </c>
      <c r="AC41" s="31" t="str">
        <f t="shared" si="16"/>
        <v/>
      </c>
      <c r="AD41" s="31" t="str">
        <f t="shared" si="16"/>
        <v/>
      </c>
      <c r="AE41" s="31" t="str">
        <f t="shared" si="16"/>
        <v/>
      </c>
      <c r="AF41" s="31" t="str">
        <f t="shared" si="16"/>
        <v/>
      </c>
      <c r="AG41" s="31" t="str">
        <f t="shared" si="16"/>
        <v/>
      </c>
      <c r="AH41" s="31" t="str">
        <f t="shared" si="16"/>
        <v/>
      </c>
      <c r="AI41" s="31" t="str">
        <f t="shared" si="16"/>
        <v/>
      </c>
      <c r="AJ41" s="31" t="str">
        <f t="shared" si="16"/>
        <v/>
      </c>
      <c r="AK41" s="31" t="str">
        <f t="shared" si="16"/>
        <v/>
      </c>
      <c r="AL41" s="31" t="str">
        <f t="shared" si="16"/>
        <v/>
      </c>
      <c r="AM41" s="31" t="str">
        <f t="shared" si="16"/>
        <v/>
      </c>
      <c r="AN41" s="31" t="str">
        <f t="shared" si="16"/>
        <v/>
      </c>
      <c r="AO41" s="31" t="str">
        <f t="shared" si="16"/>
        <v/>
      </c>
      <c r="AP41" s="31" t="str">
        <f t="shared" si="16"/>
        <v/>
      </c>
      <c r="AQ41" s="31" t="str">
        <f t="shared" si="16"/>
        <v/>
      </c>
      <c r="AR41" s="31" t="str">
        <f t="shared" si="16"/>
        <v/>
      </c>
      <c r="AS41" s="31" t="str">
        <f t="shared" si="16"/>
        <v/>
      </c>
      <c r="AT41" s="31" t="str">
        <f t="shared" si="16"/>
        <v/>
      </c>
      <c r="AU41" s="31" t="str">
        <f t="shared" si="16"/>
        <v/>
      </c>
      <c r="AV41" s="31" t="str">
        <f t="shared" si="16"/>
        <v/>
      </c>
      <c r="AW41" s="31" t="str">
        <f t="shared" si="16"/>
        <v/>
      </c>
      <c r="AX41" s="31" t="str">
        <f t="shared" si="16"/>
        <v/>
      </c>
      <c r="AY41" s="31" t="str">
        <f t="shared" si="16"/>
        <v/>
      </c>
      <c r="AZ41" s="31" t="str">
        <f t="shared" si="16"/>
        <v/>
      </c>
      <c r="BA41" s="31" t="str">
        <f t="shared" si="16"/>
        <v/>
      </c>
      <c r="BB41" s="31" t="str">
        <f t="shared" si="16"/>
        <v/>
      </c>
      <c r="BC41" s="31" t="str">
        <f t="shared" si="16"/>
        <v/>
      </c>
      <c r="BD41" s="31" t="str">
        <f t="shared" si="16"/>
        <v/>
      </c>
      <c r="BE41" s="31" t="str">
        <f t="shared" si="16"/>
        <v/>
      </c>
      <c r="BF41" s="31" t="str">
        <f t="shared" si="16"/>
        <v/>
      </c>
      <c r="BG41" s="31" t="str">
        <f t="shared" si="16"/>
        <v/>
      </c>
      <c r="BH41" s="31" t="str">
        <f t="shared" si="16"/>
        <v/>
      </c>
      <c r="BI41" s="31" t="str">
        <f t="shared" si="16"/>
        <v/>
      </c>
      <c r="BJ41" s="31" t="str">
        <f t="shared" si="16"/>
        <v/>
      </c>
      <c r="BK41" s="31" t="str">
        <f t="shared" si="16"/>
        <v/>
      </c>
      <c r="BL41" s="31" t="str">
        <f t="shared" si="16"/>
        <v/>
      </c>
      <c r="BM41" s="31" t="str">
        <f t="shared" si="16"/>
        <v/>
      </c>
      <c r="BN41" s="31" t="str">
        <f t="shared" si="16"/>
        <v/>
      </c>
      <c r="BO41" s="31" t="str">
        <f t="shared" si="16"/>
        <v/>
      </c>
      <c r="BP41" s="31" t="str">
        <f t="shared" si="16"/>
        <v/>
      </c>
      <c r="BQ41" s="31" t="str">
        <f t="shared" si="16"/>
        <v/>
      </c>
      <c r="BR41" s="31" t="str">
        <f t="shared" ref="BR41:CY41" si="17">IF(BR20="","",IF(BR9&lt;$C52,"Yes","No"))</f>
        <v/>
      </c>
      <c r="BS41" s="31" t="str">
        <f t="shared" si="17"/>
        <v/>
      </c>
      <c r="BT41" s="31" t="str">
        <f t="shared" si="17"/>
        <v/>
      </c>
      <c r="BU41" s="31" t="str">
        <f t="shared" si="17"/>
        <v/>
      </c>
      <c r="BV41" s="31" t="str">
        <f t="shared" si="17"/>
        <v/>
      </c>
      <c r="BW41" s="31" t="str">
        <f t="shared" si="17"/>
        <v/>
      </c>
      <c r="BX41" s="31" t="str">
        <f t="shared" si="17"/>
        <v/>
      </c>
      <c r="BY41" s="31" t="str">
        <f t="shared" si="17"/>
        <v/>
      </c>
      <c r="BZ41" s="31" t="str">
        <f t="shared" si="17"/>
        <v/>
      </c>
      <c r="CA41" s="31" t="str">
        <f t="shared" si="17"/>
        <v/>
      </c>
      <c r="CB41" s="31" t="str">
        <f t="shared" si="17"/>
        <v/>
      </c>
      <c r="CC41" s="31" t="str">
        <f t="shared" si="17"/>
        <v/>
      </c>
      <c r="CD41" s="31" t="str">
        <f t="shared" si="17"/>
        <v/>
      </c>
      <c r="CE41" s="31" t="str">
        <f t="shared" si="17"/>
        <v/>
      </c>
      <c r="CF41" s="31" t="str">
        <f t="shared" si="17"/>
        <v/>
      </c>
      <c r="CG41" s="31" t="str">
        <f t="shared" si="17"/>
        <v/>
      </c>
      <c r="CH41" s="31" t="str">
        <f t="shared" si="17"/>
        <v/>
      </c>
      <c r="CI41" s="31" t="str">
        <f t="shared" si="17"/>
        <v/>
      </c>
      <c r="CJ41" s="31" t="str">
        <f t="shared" si="17"/>
        <v/>
      </c>
      <c r="CK41" s="31" t="str">
        <f t="shared" si="17"/>
        <v/>
      </c>
      <c r="CL41" s="31" t="str">
        <f t="shared" si="17"/>
        <v/>
      </c>
      <c r="CM41" s="31" t="str">
        <f t="shared" si="17"/>
        <v/>
      </c>
      <c r="CN41" s="31" t="str">
        <f t="shared" si="17"/>
        <v/>
      </c>
      <c r="CO41" s="31" t="str">
        <f t="shared" si="17"/>
        <v/>
      </c>
      <c r="CP41" s="31" t="str">
        <f t="shared" si="17"/>
        <v/>
      </c>
      <c r="CQ41" s="31" t="str">
        <f t="shared" si="17"/>
        <v/>
      </c>
      <c r="CR41" s="31" t="str">
        <f t="shared" si="17"/>
        <v/>
      </c>
      <c r="CS41" s="31" t="str">
        <f t="shared" si="17"/>
        <v/>
      </c>
      <c r="CT41" s="31" t="str">
        <f t="shared" si="17"/>
        <v/>
      </c>
      <c r="CU41" s="31" t="str">
        <f t="shared" si="17"/>
        <v/>
      </c>
      <c r="CV41" s="31" t="str">
        <f t="shared" si="17"/>
        <v/>
      </c>
      <c r="CW41" s="31" t="str">
        <f t="shared" si="17"/>
        <v/>
      </c>
      <c r="CX41" s="31" t="str">
        <f t="shared" si="17"/>
        <v/>
      </c>
      <c r="CY41" s="31" t="str">
        <f t="shared" si="17"/>
        <v/>
      </c>
    </row>
    <row r="42" spans="2:103" s="3" customFormat="1" ht="17.25" customHeight="1">
      <c r="B42" s="211"/>
      <c r="C42" s="200" t="s">
        <v>35</v>
      </c>
      <c r="D42" s="200"/>
      <c r="E42" s="32" t="str">
        <f>IF(E20="","",IF(E17&lt;$C55,"Yes","No"))</f>
        <v/>
      </c>
      <c r="F42" s="32" t="str">
        <f t="shared" ref="F42:BQ42" si="18">IF(F20="","",IF(F17&lt;$C55,"Yes","No"))</f>
        <v/>
      </c>
      <c r="G42" s="32" t="str">
        <f t="shared" si="18"/>
        <v/>
      </c>
      <c r="H42" s="32" t="str">
        <f t="shared" si="18"/>
        <v/>
      </c>
      <c r="I42" s="32" t="str">
        <f t="shared" si="18"/>
        <v/>
      </c>
      <c r="J42" s="32" t="str">
        <f t="shared" si="18"/>
        <v/>
      </c>
      <c r="K42" s="32" t="str">
        <f t="shared" si="18"/>
        <v/>
      </c>
      <c r="L42" s="32" t="str">
        <f t="shared" si="18"/>
        <v/>
      </c>
      <c r="M42" s="32" t="str">
        <f t="shared" si="18"/>
        <v/>
      </c>
      <c r="N42" s="32" t="str">
        <f t="shared" si="18"/>
        <v/>
      </c>
      <c r="O42" s="32" t="str">
        <f t="shared" si="18"/>
        <v/>
      </c>
      <c r="P42" s="32" t="str">
        <f t="shared" si="18"/>
        <v/>
      </c>
      <c r="Q42" s="32" t="str">
        <f t="shared" si="18"/>
        <v/>
      </c>
      <c r="R42" s="32" t="str">
        <f t="shared" si="18"/>
        <v/>
      </c>
      <c r="S42" s="32" t="str">
        <f t="shared" si="18"/>
        <v/>
      </c>
      <c r="T42" s="32" t="str">
        <f t="shared" si="18"/>
        <v/>
      </c>
      <c r="U42" s="32" t="str">
        <f t="shared" si="18"/>
        <v/>
      </c>
      <c r="V42" s="32" t="str">
        <f t="shared" si="18"/>
        <v/>
      </c>
      <c r="W42" s="32" t="str">
        <f t="shared" si="18"/>
        <v/>
      </c>
      <c r="X42" s="32" t="str">
        <f t="shared" si="18"/>
        <v/>
      </c>
      <c r="Y42" s="32" t="str">
        <f t="shared" si="18"/>
        <v/>
      </c>
      <c r="Z42" s="32" t="str">
        <f t="shared" si="18"/>
        <v/>
      </c>
      <c r="AA42" s="32" t="str">
        <f t="shared" si="18"/>
        <v/>
      </c>
      <c r="AB42" s="32" t="str">
        <f t="shared" si="18"/>
        <v/>
      </c>
      <c r="AC42" s="32" t="str">
        <f t="shared" si="18"/>
        <v/>
      </c>
      <c r="AD42" s="32" t="str">
        <f t="shared" si="18"/>
        <v/>
      </c>
      <c r="AE42" s="32" t="str">
        <f t="shared" si="18"/>
        <v/>
      </c>
      <c r="AF42" s="32" t="str">
        <f t="shared" si="18"/>
        <v/>
      </c>
      <c r="AG42" s="32" t="str">
        <f t="shared" si="18"/>
        <v/>
      </c>
      <c r="AH42" s="32" t="str">
        <f t="shared" si="18"/>
        <v/>
      </c>
      <c r="AI42" s="32" t="str">
        <f t="shared" si="18"/>
        <v/>
      </c>
      <c r="AJ42" s="32" t="str">
        <f t="shared" si="18"/>
        <v/>
      </c>
      <c r="AK42" s="32" t="str">
        <f t="shared" si="18"/>
        <v/>
      </c>
      <c r="AL42" s="32" t="str">
        <f t="shared" si="18"/>
        <v/>
      </c>
      <c r="AM42" s="32" t="str">
        <f t="shared" si="18"/>
        <v/>
      </c>
      <c r="AN42" s="32" t="str">
        <f t="shared" si="18"/>
        <v/>
      </c>
      <c r="AO42" s="32" t="str">
        <f t="shared" si="18"/>
        <v/>
      </c>
      <c r="AP42" s="32" t="str">
        <f t="shared" si="18"/>
        <v/>
      </c>
      <c r="AQ42" s="32" t="str">
        <f t="shared" si="18"/>
        <v/>
      </c>
      <c r="AR42" s="32" t="str">
        <f t="shared" si="18"/>
        <v/>
      </c>
      <c r="AS42" s="32" t="str">
        <f t="shared" si="18"/>
        <v/>
      </c>
      <c r="AT42" s="32" t="str">
        <f t="shared" si="18"/>
        <v/>
      </c>
      <c r="AU42" s="32" t="str">
        <f t="shared" si="18"/>
        <v/>
      </c>
      <c r="AV42" s="32" t="str">
        <f t="shared" si="18"/>
        <v/>
      </c>
      <c r="AW42" s="32" t="str">
        <f t="shared" si="18"/>
        <v/>
      </c>
      <c r="AX42" s="32" t="str">
        <f t="shared" si="18"/>
        <v/>
      </c>
      <c r="AY42" s="32" t="str">
        <f t="shared" si="18"/>
        <v/>
      </c>
      <c r="AZ42" s="32" t="str">
        <f t="shared" si="18"/>
        <v/>
      </c>
      <c r="BA42" s="32" t="str">
        <f t="shared" si="18"/>
        <v/>
      </c>
      <c r="BB42" s="32" t="str">
        <f t="shared" si="18"/>
        <v/>
      </c>
      <c r="BC42" s="32" t="str">
        <f t="shared" si="18"/>
        <v/>
      </c>
      <c r="BD42" s="32" t="str">
        <f t="shared" si="18"/>
        <v/>
      </c>
      <c r="BE42" s="32" t="str">
        <f t="shared" si="18"/>
        <v/>
      </c>
      <c r="BF42" s="32" t="str">
        <f t="shared" si="18"/>
        <v/>
      </c>
      <c r="BG42" s="32" t="str">
        <f t="shared" si="18"/>
        <v/>
      </c>
      <c r="BH42" s="32" t="str">
        <f t="shared" si="18"/>
        <v/>
      </c>
      <c r="BI42" s="32" t="str">
        <f t="shared" si="18"/>
        <v/>
      </c>
      <c r="BJ42" s="32" t="str">
        <f t="shared" si="18"/>
        <v/>
      </c>
      <c r="BK42" s="32" t="str">
        <f t="shared" si="18"/>
        <v/>
      </c>
      <c r="BL42" s="32" t="str">
        <f t="shared" si="18"/>
        <v/>
      </c>
      <c r="BM42" s="32" t="str">
        <f t="shared" si="18"/>
        <v/>
      </c>
      <c r="BN42" s="32" t="str">
        <f t="shared" si="18"/>
        <v/>
      </c>
      <c r="BO42" s="32" t="str">
        <f t="shared" si="18"/>
        <v/>
      </c>
      <c r="BP42" s="32" t="str">
        <f t="shared" si="18"/>
        <v/>
      </c>
      <c r="BQ42" s="32" t="str">
        <f t="shared" si="18"/>
        <v/>
      </c>
      <c r="BR42" s="32" t="str">
        <f t="shared" ref="BR42:CY42" si="19">IF(BR20="","",IF(BR17&lt;$C55,"Yes","No"))</f>
        <v/>
      </c>
      <c r="BS42" s="32" t="str">
        <f t="shared" si="19"/>
        <v/>
      </c>
      <c r="BT42" s="32" t="str">
        <f t="shared" si="19"/>
        <v/>
      </c>
      <c r="BU42" s="32" t="str">
        <f t="shared" si="19"/>
        <v/>
      </c>
      <c r="BV42" s="32" t="str">
        <f t="shared" si="19"/>
        <v/>
      </c>
      <c r="BW42" s="32" t="str">
        <f t="shared" si="19"/>
        <v/>
      </c>
      <c r="BX42" s="32" t="str">
        <f t="shared" si="19"/>
        <v/>
      </c>
      <c r="BY42" s="32" t="str">
        <f t="shared" si="19"/>
        <v/>
      </c>
      <c r="BZ42" s="32" t="str">
        <f t="shared" si="19"/>
        <v/>
      </c>
      <c r="CA42" s="32" t="str">
        <f t="shared" si="19"/>
        <v/>
      </c>
      <c r="CB42" s="32" t="str">
        <f t="shared" si="19"/>
        <v/>
      </c>
      <c r="CC42" s="32" t="str">
        <f t="shared" si="19"/>
        <v/>
      </c>
      <c r="CD42" s="32" t="str">
        <f t="shared" si="19"/>
        <v/>
      </c>
      <c r="CE42" s="32" t="str">
        <f t="shared" si="19"/>
        <v/>
      </c>
      <c r="CF42" s="32" t="str">
        <f t="shared" si="19"/>
        <v/>
      </c>
      <c r="CG42" s="32" t="str">
        <f t="shared" si="19"/>
        <v/>
      </c>
      <c r="CH42" s="32" t="str">
        <f t="shared" si="19"/>
        <v/>
      </c>
      <c r="CI42" s="32" t="str">
        <f t="shared" si="19"/>
        <v/>
      </c>
      <c r="CJ42" s="32" t="str">
        <f t="shared" si="19"/>
        <v/>
      </c>
      <c r="CK42" s="32" t="str">
        <f t="shared" si="19"/>
        <v/>
      </c>
      <c r="CL42" s="32" t="str">
        <f t="shared" si="19"/>
        <v/>
      </c>
      <c r="CM42" s="32" t="str">
        <f t="shared" si="19"/>
        <v/>
      </c>
      <c r="CN42" s="32" t="str">
        <f t="shared" si="19"/>
        <v/>
      </c>
      <c r="CO42" s="32" t="str">
        <f t="shared" si="19"/>
        <v/>
      </c>
      <c r="CP42" s="32" t="str">
        <f t="shared" si="19"/>
        <v/>
      </c>
      <c r="CQ42" s="32" t="str">
        <f t="shared" si="19"/>
        <v/>
      </c>
      <c r="CR42" s="32" t="str">
        <f t="shared" si="19"/>
        <v/>
      </c>
      <c r="CS42" s="32" t="str">
        <f t="shared" si="19"/>
        <v/>
      </c>
      <c r="CT42" s="32" t="str">
        <f t="shared" si="19"/>
        <v/>
      </c>
      <c r="CU42" s="32" t="str">
        <f t="shared" si="19"/>
        <v/>
      </c>
      <c r="CV42" s="32" t="str">
        <f t="shared" si="19"/>
        <v/>
      </c>
      <c r="CW42" s="32" t="str">
        <f t="shared" si="19"/>
        <v/>
      </c>
      <c r="CX42" s="32" t="str">
        <f t="shared" si="19"/>
        <v/>
      </c>
      <c r="CY42" s="32" t="str">
        <f t="shared" si="19"/>
        <v/>
      </c>
    </row>
    <row r="43" spans="2:103" s="3" customFormat="1" ht="17.25" customHeight="1">
      <c r="B43" s="211"/>
      <c r="C43" s="200" t="s">
        <v>36</v>
      </c>
      <c r="D43" s="200"/>
      <c r="E43" s="32" t="str">
        <f>IF(E20="","",IF(E19&lt;$C58,"Yes","No"))</f>
        <v/>
      </c>
      <c r="F43" s="32" t="str">
        <f t="shared" ref="F43:BQ43" si="20">IF(F20="","",IF(F19&lt;$C58,"Yes","No"))</f>
        <v/>
      </c>
      <c r="G43" s="32" t="str">
        <f t="shared" si="20"/>
        <v/>
      </c>
      <c r="H43" s="32" t="str">
        <f t="shared" si="20"/>
        <v/>
      </c>
      <c r="I43" s="32" t="str">
        <f t="shared" si="20"/>
        <v/>
      </c>
      <c r="J43" s="32" t="str">
        <f t="shared" si="20"/>
        <v/>
      </c>
      <c r="K43" s="32" t="str">
        <f t="shared" si="20"/>
        <v/>
      </c>
      <c r="L43" s="32" t="str">
        <f t="shared" si="20"/>
        <v/>
      </c>
      <c r="M43" s="32" t="str">
        <f t="shared" si="20"/>
        <v/>
      </c>
      <c r="N43" s="32" t="str">
        <f t="shared" si="20"/>
        <v/>
      </c>
      <c r="O43" s="32" t="str">
        <f t="shared" si="20"/>
        <v/>
      </c>
      <c r="P43" s="32" t="str">
        <f t="shared" si="20"/>
        <v/>
      </c>
      <c r="Q43" s="32" t="str">
        <f t="shared" si="20"/>
        <v/>
      </c>
      <c r="R43" s="32" t="str">
        <f t="shared" si="20"/>
        <v/>
      </c>
      <c r="S43" s="32" t="str">
        <f t="shared" si="20"/>
        <v/>
      </c>
      <c r="T43" s="32" t="str">
        <f t="shared" si="20"/>
        <v/>
      </c>
      <c r="U43" s="32" t="str">
        <f t="shared" si="20"/>
        <v/>
      </c>
      <c r="V43" s="32" t="str">
        <f t="shared" si="20"/>
        <v/>
      </c>
      <c r="W43" s="32" t="str">
        <f t="shared" si="20"/>
        <v/>
      </c>
      <c r="X43" s="32" t="str">
        <f t="shared" si="20"/>
        <v/>
      </c>
      <c r="Y43" s="32" t="str">
        <f t="shared" si="20"/>
        <v/>
      </c>
      <c r="Z43" s="32" t="str">
        <f t="shared" si="20"/>
        <v/>
      </c>
      <c r="AA43" s="32" t="str">
        <f t="shared" si="20"/>
        <v/>
      </c>
      <c r="AB43" s="32" t="str">
        <f t="shared" si="20"/>
        <v/>
      </c>
      <c r="AC43" s="32" t="str">
        <f t="shared" si="20"/>
        <v/>
      </c>
      <c r="AD43" s="32" t="str">
        <f t="shared" si="20"/>
        <v/>
      </c>
      <c r="AE43" s="32" t="str">
        <f t="shared" si="20"/>
        <v/>
      </c>
      <c r="AF43" s="32" t="str">
        <f t="shared" si="20"/>
        <v/>
      </c>
      <c r="AG43" s="32" t="str">
        <f t="shared" si="20"/>
        <v/>
      </c>
      <c r="AH43" s="32" t="str">
        <f t="shared" si="20"/>
        <v/>
      </c>
      <c r="AI43" s="32" t="str">
        <f t="shared" si="20"/>
        <v/>
      </c>
      <c r="AJ43" s="32" t="str">
        <f t="shared" si="20"/>
        <v/>
      </c>
      <c r="AK43" s="32" t="str">
        <f t="shared" si="20"/>
        <v/>
      </c>
      <c r="AL43" s="32" t="str">
        <f t="shared" si="20"/>
        <v/>
      </c>
      <c r="AM43" s="32" t="str">
        <f t="shared" si="20"/>
        <v/>
      </c>
      <c r="AN43" s="32" t="str">
        <f t="shared" si="20"/>
        <v/>
      </c>
      <c r="AO43" s="32" t="str">
        <f t="shared" si="20"/>
        <v/>
      </c>
      <c r="AP43" s="32" t="str">
        <f t="shared" si="20"/>
        <v/>
      </c>
      <c r="AQ43" s="32" t="str">
        <f t="shared" si="20"/>
        <v/>
      </c>
      <c r="AR43" s="32" t="str">
        <f t="shared" si="20"/>
        <v/>
      </c>
      <c r="AS43" s="32" t="str">
        <f t="shared" si="20"/>
        <v/>
      </c>
      <c r="AT43" s="32" t="str">
        <f t="shared" si="20"/>
        <v/>
      </c>
      <c r="AU43" s="32" t="str">
        <f t="shared" si="20"/>
        <v/>
      </c>
      <c r="AV43" s="32" t="str">
        <f t="shared" si="20"/>
        <v/>
      </c>
      <c r="AW43" s="32" t="str">
        <f t="shared" si="20"/>
        <v/>
      </c>
      <c r="AX43" s="32" t="str">
        <f t="shared" si="20"/>
        <v/>
      </c>
      <c r="AY43" s="32" t="str">
        <f t="shared" si="20"/>
        <v/>
      </c>
      <c r="AZ43" s="32" t="str">
        <f t="shared" si="20"/>
        <v/>
      </c>
      <c r="BA43" s="32" t="str">
        <f t="shared" si="20"/>
        <v/>
      </c>
      <c r="BB43" s="32" t="str">
        <f t="shared" si="20"/>
        <v/>
      </c>
      <c r="BC43" s="32" t="str">
        <f t="shared" si="20"/>
        <v/>
      </c>
      <c r="BD43" s="32" t="str">
        <f t="shared" si="20"/>
        <v/>
      </c>
      <c r="BE43" s="32" t="str">
        <f t="shared" si="20"/>
        <v/>
      </c>
      <c r="BF43" s="32" t="str">
        <f t="shared" si="20"/>
        <v/>
      </c>
      <c r="BG43" s="32" t="str">
        <f t="shared" si="20"/>
        <v/>
      </c>
      <c r="BH43" s="32" t="str">
        <f t="shared" si="20"/>
        <v/>
      </c>
      <c r="BI43" s="32" t="str">
        <f t="shared" si="20"/>
        <v/>
      </c>
      <c r="BJ43" s="32" t="str">
        <f t="shared" si="20"/>
        <v/>
      </c>
      <c r="BK43" s="32" t="str">
        <f t="shared" si="20"/>
        <v/>
      </c>
      <c r="BL43" s="32" t="str">
        <f t="shared" si="20"/>
        <v/>
      </c>
      <c r="BM43" s="32" t="str">
        <f t="shared" si="20"/>
        <v/>
      </c>
      <c r="BN43" s="32" t="str">
        <f t="shared" si="20"/>
        <v/>
      </c>
      <c r="BO43" s="32" t="str">
        <f t="shared" si="20"/>
        <v/>
      </c>
      <c r="BP43" s="32" t="str">
        <f t="shared" si="20"/>
        <v/>
      </c>
      <c r="BQ43" s="32" t="str">
        <f t="shared" si="20"/>
        <v/>
      </c>
      <c r="BR43" s="32" t="str">
        <f t="shared" ref="BR43:CY43" si="21">IF(BR20="","",IF(BR19&lt;$C58,"Yes","No"))</f>
        <v/>
      </c>
      <c r="BS43" s="32" t="str">
        <f t="shared" si="21"/>
        <v/>
      </c>
      <c r="BT43" s="32" t="str">
        <f t="shared" si="21"/>
        <v/>
      </c>
      <c r="BU43" s="32" t="str">
        <f t="shared" si="21"/>
        <v/>
      </c>
      <c r="BV43" s="32" t="str">
        <f t="shared" si="21"/>
        <v/>
      </c>
      <c r="BW43" s="32" t="str">
        <f t="shared" si="21"/>
        <v/>
      </c>
      <c r="BX43" s="32" t="str">
        <f t="shared" si="21"/>
        <v/>
      </c>
      <c r="BY43" s="32" t="str">
        <f t="shared" si="21"/>
        <v/>
      </c>
      <c r="BZ43" s="32" t="str">
        <f t="shared" si="21"/>
        <v/>
      </c>
      <c r="CA43" s="32" t="str">
        <f t="shared" si="21"/>
        <v/>
      </c>
      <c r="CB43" s="32" t="str">
        <f t="shared" si="21"/>
        <v/>
      </c>
      <c r="CC43" s="32" t="str">
        <f t="shared" si="21"/>
        <v/>
      </c>
      <c r="CD43" s="32" t="str">
        <f t="shared" si="21"/>
        <v/>
      </c>
      <c r="CE43" s="32" t="str">
        <f t="shared" si="21"/>
        <v/>
      </c>
      <c r="CF43" s="32" t="str">
        <f t="shared" si="21"/>
        <v/>
      </c>
      <c r="CG43" s="32" t="str">
        <f t="shared" si="21"/>
        <v/>
      </c>
      <c r="CH43" s="32" t="str">
        <f t="shared" si="21"/>
        <v/>
      </c>
      <c r="CI43" s="32" t="str">
        <f t="shared" si="21"/>
        <v/>
      </c>
      <c r="CJ43" s="32" t="str">
        <f t="shared" si="21"/>
        <v/>
      </c>
      <c r="CK43" s="32" t="str">
        <f t="shared" si="21"/>
        <v/>
      </c>
      <c r="CL43" s="32" t="str">
        <f t="shared" si="21"/>
        <v/>
      </c>
      <c r="CM43" s="32" t="str">
        <f t="shared" si="21"/>
        <v/>
      </c>
      <c r="CN43" s="32" t="str">
        <f t="shared" si="21"/>
        <v/>
      </c>
      <c r="CO43" s="32" t="str">
        <f t="shared" si="21"/>
        <v/>
      </c>
      <c r="CP43" s="32" t="str">
        <f t="shared" si="21"/>
        <v/>
      </c>
      <c r="CQ43" s="32" t="str">
        <f t="shared" si="21"/>
        <v/>
      </c>
      <c r="CR43" s="32" t="str">
        <f t="shared" si="21"/>
        <v/>
      </c>
      <c r="CS43" s="32" t="str">
        <f t="shared" si="21"/>
        <v/>
      </c>
      <c r="CT43" s="32" t="str">
        <f t="shared" si="21"/>
        <v/>
      </c>
      <c r="CU43" s="32" t="str">
        <f t="shared" si="21"/>
        <v/>
      </c>
      <c r="CV43" s="32" t="str">
        <f t="shared" si="21"/>
        <v/>
      </c>
      <c r="CW43" s="32" t="str">
        <f t="shared" si="21"/>
        <v/>
      </c>
      <c r="CX43" s="32" t="str">
        <f t="shared" si="21"/>
        <v/>
      </c>
      <c r="CY43" s="32" t="str">
        <f t="shared" si="21"/>
        <v/>
      </c>
    </row>
    <row r="44" spans="2:103" s="3" customFormat="1" ht="17.25" customHeight="1">
      <c r="B44" s="211"/>
      <c r="C44" s="200" t="s">
        <v>591</v>
      </c>
      <c r="D44" s="200"/>
      <c r="E44" s="32" t="str">
        <f>IF(E20="","",IF(E61=0,"―",IF(E60&gt;E61,"Yes","No")))</f>
        <v/>
      </c>
      <c r="F44" s="32" t="str">
        <f t="shared" ref="F44:BQ44" si="22">IF(F20="","",IF(F61=0,"―",IF(F60&gt;F61,"Yes","No")))</f>
        <v/>
      </c>
      <c r="G44" s="32" t="str">
        <f t="shared" si="22"/>
        <v/>
      </c>
      <c r="H44" s="32" t="str">
        <f t="shared" si="22"/>
        <v/>
      </c>
      <c r="I44" s="32" t="str">
        <f t="shared" si="22"/>
        <v/>
      </c>
      <c r="J44" s="32" t="str">
        <f t="shared" si="22"/>
        <v/>
      </c>
      <c r="K44" s="32" t="str">
        <f t="shared" si="22"/>
        <v/>
      </c>
      <c r="L44" s="32" t="str">
        <f t="shared" si="22"/>
        <v/>
      </c>
      <c r="M44" s="32" t="str">
        <f t="shared" si="22"/>
        <v/>
      </c>
      <c r="N44" s="32" t="str">
        <f t="shared" si="22"/>
        <v/>
      </c>
      <c r="O44" s="32" t="str">
        <f t="shared" si="22"/>
        <v/>
      </c>
      <c r="P44" s="32" t="str">
        <f t="shared" si="22"/>
        <v/>
      </c>
      <c r="Q44" s="32" t="str">
        <f t="shared" si="22"/>
        <v/>
      </c>
      <c r="R44" s="32" t="str">
        <f t="shared" si="22"/>
        <v/>
      </c>
      <c r="S44" s="32" t="str">
        <f t="shared" si="22"/>
        <v/>
      </c>
      <c r="T44" s="32" t="str">
        <f t="shared" si="22"/>
        <v/>
      </c>
      <c r="U44" s="32" t="str">
        <f t="shared" si="22"/>
        <v/>
      </c>
      <c r="V44" s="32" t="str">
        <f t="shared" si="22"/>
        <v/>
      </c>
      <c r="W44" s="32" t="str">
        <f t="shared" si="22"/>
        <v/>
      </c>
      <c r="X44" s="32" t="str">
        <f t="shared" si="22"/>
        <v/>
      </c>
      <c r="Y44" s="32" t="str">
        <f t="shared" si="22"/>
        <v/>
      </c>
      <c r="Z44" s="32" t="str">
        <f t="shared" si="22"/>
        <v/>
      </c>
      <c r="AA44" s="32" t="str">
        <f t="shared" si="22"/>
        <v/>
      </c>
      <c r="AB44" s="32" t="str">
        <f t="shared" si="22"/>
        <v/>
      </c>
      <c r="AC44" s="32" t="str">
        <f t="shared" si="22"/>
        <v/>
      </c>
      <c r="AD44" s="32" t="str">
        <f t="shared" si="22"/>
        <v/>
      </c>
      <c r="AE44" s="32" t="str">
        <f t="shared" si="22"/>
        <v/>
      </c>
      <c r="AF44" s="32" t="str">
        <f t="shared" si="22"/>
        <v/>
      </c>
      <c r="AG44" s="32" t="str">
        <f t="shared" si="22"/>
        <v/>
      </c>
      <c r="AH44" s="32" t="str">
        <f t="shared" si="22"/>
        <v/>
      </c>
      <c r="AI44" s="32" t="str">
        <f t="shared" si="22"/>
        <v/>
      </c>
      <c r="AJ44" s="32" t="str">
        <f t="shared" si="22"/>
        <v/>
      </c>
      <c r="AK44" s="32" t="str">
        <f t="shared" si="22"/>
        <v/>
      </c>
      <c r="AL44" s="32" t="str">
        <f t="shared" si="22"/>
        <v/>
      </c>
      <c r="AM44" s="32" t="str">
        <f t="shared" si="22"/>
        <v/>
      </c>
      <c r="AN44" s="32" t="str">
        <f t="shared" si="22"/>
        <v/>
      </c>
      <c r="AO44" s="32" t="str">
        <f t="shared" si="22"/>
        <v/>
      </c>
      <c r="AP44" s="32" t="str">
        <f t="shared" si="22"/>
        <v/>
      </c>
      <c r="AQ44" s="32" t="str">
        <f t="shared" si="22"/>
        <v/>
      </c>
      <c r="AR44" s="32" t="str">
        <f t="shared" si="22"/>
        <v/>
      </c>
      <c r="AS44" s="32" t="str">
        <f t="shared" si="22"/>
        <v/>
      </c>
      <c r="AT44" s="32" t="str">
        <f t="shared" si="22"/>
        <v/>
      </c>
      <c r="AU44" s="32" t="str">
        <f t="shared" si="22"/>
        <v/>
      </c>
      <c r="AV44" s="32" t="str">
        <f t="shared" si="22"/>
        <v/>
      </c>
      <c r="AW44" s="32" t="str">
        <f t="shared" si="22"/>
        <v/>
      </c>
      <c r="AX44" s="32" t="str">
        <f t="shared" si="22"/>
        <v/>
      </c>
      <c r="AY44" s="32" t="str">
        <f t="shared" si="22"/>
        <v/>
      </c>
      <c r="AZ44" s="32" t="str">
        <f t="shared" si="22"/>
        <v/>
      </c>
      <c r="BA44" s="32" t="str">
        <f t="shared" si="22"/>
        <v/>
      </c>
      <c r="BB44" s="32" t="str">
        <f t="shared" si="22"/>
        <v/>
      </c>
      <c r="BC44" s="32" t="str">
        <f t="shared" si="22"/>
        <v/>
      </c>
      <c r="BD44" s="32" t="str">
        <f t="shared" si="22"/>
        <v/>
      </c>
      <c r="BE44" s="32" t="str">
        <f t="shared" si="22"/>
        <v/>
      </c>
      <c r="BF44" s="32" t="str">
        <f t="shared" si="22"/>
        <v/>
      </c>
      <c r="BG44" s="32" t="str">
        <f t="shared" si="22"/>
        <v/>
      </c>
      <c r="BH44" s="32" t="str">
        <f t="shared" si="22"/>
        <v/>
      </c>
      <c r="BI44" s="32" t="str">
        <f t="shared" si="22"/>
        <v/>
      </c>
      <c r="BJ44" s="32" t="str">
        <f t="shared" si="22"/>
        <v/>
      </c>
      <c r="BK44" s="32" t="str">
        <f t="shared" si="22"/>
        <v/>
      </c>
      <c r="BL44" s="32" t="str">
        <f t="shared" si="22"/>
        <v/>
      </c>
      <c r="BM44" s="32" t="str">
        <f t="shared" si="22"/>
        <v/>
      </c>
      <c r="BN44" s="32" t="str">
        <f t="shared" si="22"/>
        <v/>
      </c>
      <c r="BO44" s="32" t="str">
        <f t="shared" si="22"/>
        <v/>
      </c>
      <c r="BP44" s="32" t="str">
        <f t="shared" si="22"/>
        <v/>
      </c>
      <c r="BQ44" s="32" t="str">
        <f t="shared" si="22"/>
        <v/>
      </c>
      <c r="BR44" s="32" t="str">
        <f t="shared" ref="BR44:CY44" si="23">IF(BR20="","",IF(BR61=0,"―",IF(BR60&gt;BR61,"Yes","No")))</f>
        <v/>
      </c>
      <c r="BS44" s="32" t="str">
        <f t="shared" si="23"/>
        <v/>
      </c>
      <c r="BT44" s="32" t="str">
        <f t="shared" si="23"/>
        <v/>
      </c>
      <c r="BU44" s="32" t="str">
        <f t="shared" si="23"/>
        <v/>
      </c>
      <c r="BV44" s="32" t="str">
        <f t="shared" si="23"/>
        <v/>
      </c>
      <c r="BW44" s="32" t="str">
        <f t="shared" si="23"/>
        <v/>
      </c>
      <c r="BX44" s="32" t="str">
        <f t="shared" si="23"/>
        <v/>
      </c>
      <c r="BY44" s="32" t="str">
        <f t="shared" si="23"/>
        <v/>
      </c>
      <c r="BZ44" s="32" t="str">
        <f t="shared" si="23"/>
        <v/>
      </c>
      <c r="CA44" s="32" t="str">
        <f t="shared" si="23"/>
        <v/>
      </c>
      <c r="CB44" s="32" t="str">
        <f t="shared" si="23"/>
        <v/>
      </c>
      <c r="CC44" s="32" t="str">
        <f t="shared" si="23"/>
        <v/>
      </c>
      <c r="CD44" s="32" t="str">
        <f t="shared" si="23"/>
        <v/>
      </c>
      <c r="CE44" s="32" t="str">
        <f t="shared" si="23"/>
        <v/>
      </c>
      <c r="CF44" s="32" t="str">
        <f t="shared" si="23"/>
        <v/>
      </c>
      <c r="CG44" s="32" t="str">
        <f t="shared" si="23"/>
        <v/>
      </c>
      <c r="CH44" s="32" t="str">
        <f t="shared" si="23"/>
        <v/>
      </c>
      <c r="CI44" s="32" t="str">
        <f t="shared" si="23"/>
        <v/>
      </c>
      <c r="CJ44" s="32" t="str">
        <f t="shared" si="23"/>
        <v/>
      </c>
      <c r="CK44" s="32" t="str">
        <f t="shared" si="23"/>
        <v/>
      </c>
      <c r="CL44" s="32" t="str">
        <f t="shared" si="23"/>
        <v/>
      </c>
      <c r="CM44" s="32" t="str">
        <f t="shared" si="23"/>
        <v/>
      </c>
      <c r="CN44" s="32" t="str">
        <f t="shared" si="23"/>
        <v/>
      </c>
      <c r="CO44" s="32" t="str">
        <f t="shared" si="23"/>
        <v/>
      </c>
      <c r="CP44" s="32" t="str">
        <f t="shared" si="23"/>
        <v/>
      </c>
      <c r="CQ44" s="32" t="str">
        <f t="shared" si="23"/>
        <v/>
      </c>
      <c r="CR44" s="32" t="str">
        <f t="shared" si="23"/>
        <v/>
      </c>
      <c r="CS44" s="32" t="str">
        <f t="shared" si="23"/>
        <v/>
      </c>
      <c r="CT44" s="32" t="str">
        <f t="shared" si="23"/>
        <v/>
      </c>
      <c r="CU44" s="32" t="str">
        <f t="shared" si="23"/>
        <v/>
      </c>
      <c r="CV44" s="32" t="str">
        <f t="shared" si="23"/>
        <v/>
      </c>
      <c r="CW44" s="32" t="str">
        <f t="shared" si="23"/>
        <v/>
      </c>
      <c r="CX44" s="32" t="str">
        <f t="shared" si="23"/>
        <v/>
      </c>
      <c r="CY44" s="32" t="str">
        <f t="shared" si="23"/>
        <v/>
      </c>
    </row>
    <row r="45" spans="2:103" s="3" customFormat="1" ht="17.25" customHeight="1">
      <c r="B45" s="211"/>
      <c r="C45" s="219" t="s">
        <v>38</v>
      </c>
      <c r="D45" s="220"/>
      <c r="E45" s="33" t="str">
        <f>IF(E20="","",IF(E40="No","資格確認",IF(E41="Yes","落札不適当",IF(E42="Yes","落札不適当",IF(E43="Yes","落札不適当","履行能力確認")))))</f>
        <v/>
      </c>
      <c r="F45" s="33" t="str">
        <f t="shared" ref="F45:BQ45" si="24">IF(F20="","",IF(F40="No","資格確認",IF(F41="Yes","落札不適当",IF(F42="Yes","落札不適当",IF(F43="Yes","落札不適当","履行能力確認")))))</f>
        <v/>
      </c>
      <c r="G45" s="33" t="str">
        <f t="shared" si="24"/>
        <v/>
      </c>
      <c r="H45" s="33" t="str">
        <f t="shared" si="24"/>
        <v/>
      </c>
      <c r="I45" s="33" t="str">
        <f t="shared" si="24"/>
        <v/>
      </c>
      <c r="J45" s="33" t="str">
        <f t="shared" si="24"/>
        <v/>
      </c>
      <c r="K45" s="33" t="str">
        <f t="shared" si="24"/>
        <v/>
      </c>
      <c r="L45" s="33" t="str">
        <f t="shared" si="24"/>
        <v/>
      </c>
      <c r="M45" s="33" t="str">
        <f t="shared" si="24"/>
        <v/>
      </c>
      <c r="N45" s="33" t="str">
        <f t="shared" si="24"/>
        <v/>
      </c>
      <c r="O45" s="33" t="str">
        <f t="shared" si="24"/>
        <v/>
      </c>
      <c r="P45" s="33" t="str">
        <f t="shared" si="24"/>
        <v/>
      </c>
      <c r="Q45" s="33" t="str">
        <f t="shared" si="24"/>
        <v/>
      </c>
      <c r="R45" s="33" t="str">
        <f t="shared" si="24"/>
        <v/>
      </c>
      <c r="S45" s="33" t="str">
        <f t="shared" si="24"/>
        <v/>
      </c>
      <c r="T45" s="33" t="str">
        <f t="shared" si="24"/>
        <v/>
      </c>
      <c r="U45" s="33" t="str">
        <f t="shared" si="24"/>
        <v/>
      </c>
      <c r="V45" s="33" t="str">
        <f t="shared" si="24"/>
        <v/>
      </c>
      <c r="W45" s="33" t="str">
        <f t="shared" si="24"/>
        <v/>
      </c>
      <c r="X45" s="33" t="str">
        <f t="shared" si="24"/>
        <v/>
      </c>
      <c r="Y45" s="33" t="str">
        <f t="shared" si="24"/>
        <v/>
      </c>
      <c r="Z45" s="33" t="str">
        <f t="shared" si="24"/>
        <v/>
      </c>
      <c r="AA45" s="33" t="str">
        <f t="shared" si="24"/>
        <v/>
      </c>
      <c r="AB45" s="33" t="str">
        <f t="shared" si="24"/>
        <v/>
      </c>
      <c r="AC45" s="33" t="str">
        <f t="shared" si="24"/>
        <v/>
      </c>
      <c r="AD45" s="33" t="str">
        <f t="shared" si="24"/>
        <v/>
      </c>
      <c r="AE45" s="33" t="str">
        <f t="shared" si="24"/>
        <v/>
      </c>
      <c r="AF45" s="33" t="str">
        <f t="shared" si="24"/>
        <v/>
      </c>
      <c r="AG45" s="33" t="str">
        <f t="shared" si="24"/>
        <v/>
      </c>
      <c r="AH45" s="33" t="str">
        <f t="shared" si="24"/>
        <v/>
      </c>
      <c r="AI45" s="33" t="str">
        <f t="shared" si="24"/>
        <v/>
      </c>
      <c r="AJ45" s="33" t="str">
        <f t="shared" si="24"/>
        <v/>
      </c>
      <c r="AK45" s="33" t="str">
        <f t="shared" si="24"/>
        <v/>
      </c>
      <c r="AL45" s="33" t="str">
        <f t="shared" si="24"/>
        <v/>
      </c>
      <c r="AM45" s="33" t="str">
        <f t="shared" si="24"/>
        <v/>
      </c>
      <c r="AN45" s="33" t="str">
        <f t="shared" si="24"/>
        <v/>
      </c>
      <c r="AO45" s="33" t="str">
        <f t="shared" si="24"/>
        <v/>
      </c>
      <c r="AP45" s="33" t="str">
        <f t="shared" si="24"/>
        <v/>
      </c>
      <c r="AQ45" s="33" t="str">
        <f t="shared" si="24"/>
        <v/>
      </c>
      <c r="AR45" s="33" t="str">
        <f t="shared" si="24"/>
        <v/>
      </c>
      <c r="AS45" s="33" t="str">
        <f t="shared" si="24"/>
        <v/>
      </c>
      <c r="AT45" s="33" t="str">
        <f t="shared" si="24"/>
        <v/>
      </c>
      <c r="AU45" s="33" t="str">
        <f t="shared" si="24"/>
        <v/>
      </c>
      <c r="AV45" s="33" t="str">
        <f t="shared" si="24"/>
        <v/>
      </c>
      <c r="AW45" s="33" t="str">
        <f t="shared" si="24"/>
        <v/>
      </c>
      <c r="AX45" s="33" t="str">
        <f t="shared" si="24"/>
        <v/>
      </c>
      <c r="AY45" s="33" t="str">
        <f t="shared" si="24"/>
        <v/>
      </c>
      <c r="AZ45" s="33" t="str">
        <f t="shared" si="24"/>
        <v/>
      </c>
      <c r="BA45" s="33" t="str">
        <f t="shared" si="24"/>
        <v/>
      </c>
      <c r="BB45" s="33" t="str">
        <f t="shared" si="24"/>
        <v/>
      </c>
      <c r="BC45" s="33" t="str">
        <f t="shared" si="24"/>
        <v/>
      </c>
      <c r="BD45" s="33" t="str">
        <f t="shared" si="24"/>
        <v/>
      </c>
      <c r="BE45" s="33" t="str">
        <f t="shared" si="24"/>
        <v/>
      </c>
      <c r="BF45" s="33" t="str">
        <f t="shared" si="24"/>
        <v/>
      </c>
      <c r="BG45" s="33" t="str">
        <f t="shared" si="24"/>
        <v/>
      </c>
      <c r="BH45" s="33" t="str">
        <f t="shared" si="24"/>
        <v/>
      </c>
      <c r="BI45" s="33" t="str">
        <f t="shared" si="24"/>
        <v/>
      </c>
      <c r="BJ45" s="33" t="str">
        <f t="shared" si="24"/>
        <v/>
      </c>
      <c r="BK45" s="33" t="str">
        <f t="shared" si="24"/>
        <v/>
      </c>
      <c r="BL45" s="33" t="str">
        <f t="shared" si="24"/>
        <v/>
      </c>
      <c r="BM45" s="33" t="str">
        <f t="shared" si="24"/>
        <v/>
      </c>
      <c r="BN45" s="33" t="str">
        <f t="shared" si="24"/>
        <v/>
      </c>
      <c r="BO45" s="33" t="str">
        <f t="shared" si="24"/>
        <v/>
      </c>
      <c r="BP45" s="33" t="str">
        <f t="shared" si="24"/>
        <v/>
      </c>
      <c r="BQ45" s="33" t="str">
        <f t="shared" si="24"/>
        <v/>
      </c>
      <c r="BR45" s="33" t="str">
        <f t="shared" ref="BR45:CY45" si="25">IF(BR20="","",IF(BR40="No","資格確認",IF(BR41="Yes","落札不適当",IF(BR42="Yes","落札不適当",IF(BR43="Yes","落札不適当","履行能力確認")))))</f>
        <v/>
      </c>
      <c r="BS45" s="33" t="str">
        <f t="shared" si="25"/>
        <v/>
      </c>
      <c r="BT45" s="33" t="str">
        <f t="shared" si="25"/>
        <v/>
      </c>
      <c r="BU45" s="33" t="str">
        <f t="shared" si="25"/>
        <v/>
      </c>
      <c r="BV45" s="33" t="str">
        <f t="shared" si="25"/>
        <v/>
      </c>
      <c r="BW45" s="33" t="str">
        <f t="shared" si="25"/>
        <v/>
      </c>
      <c r="BX45" s="33" t="str">
        <f t="shared" si="25"/>
        <v/>
      </c>
      <c r="BY45" s="33" t="str">
        <f t="shared" si="25"/>
        <v/>
      </c>
      <c r="BZ45" s="33" t="str">
        <f t="shared" si="25"/>
        <v/>
      </c>
      <c r="CA45" s="33" t="str">
        <f t="shared" si="25"/>
        <v/>
      </c>
      <c r="CB45" s="33" t="str">
        <f t="shared" si="25"/>
        <v/>
      </c>
      <c r="CC45" s="33" t="str">
        <f t="shared" si="25"/>
        <v/>
      </c>
      <c r="CD45" s="33" t="str">
        <f t="shared" si="25"/>
        <v/>
      </c>
      <c r="CE45" s="33" t="str">
        <f t="shared" si="25"/>
        <v/>
      </c>
      <c r="CF45" s="33" t="str">
        <f t="shared" si="25"/>
        <v/>
      </c>
      <c r="CG45" s="33" t="str">
        <f t="shared" si="25"/>
        <v/>
      </c>
      <c r="CH45" s="33" t="str">
        <f t="shared" si="25"/>
        <v/>
      </c>
      <c r="CI45" s="33" t="str">
        <f t="shared" si="25"/>
        <v/>
      </c>
      <c r="CJ45" s="33" t="str">
        <f t="shared" si="25"/>
        <v/>
      </c>
      <c r="CK45" s="33" t="str">
        <f t="shared" si="25"/>
        <v/>
      </c>
      <c r="CL45" s="33" t="str">
        <f t="shared" si="25"/>
        <v/>
      </c>
      <c r="CM45" s="33" t="str">
        <f t="shared" si="25"/>
        <v/>
      </c>
      <c r="CN45" s="33" t="str">
        <f t="shared" si="25"/>
        <v/>
      </c>
      <c r="CO45" s="33" t="str">
        <f t="shared" si="25"/>
        <v/>
      </c>
      <c r="CP45" s="33" t="str">
        <f t="shared" si="25"/>
        <v/>
      </c>
      <c r="CQ45" s="33" t="str">
        <f t="shared" si="25"/>
        <v/>
      </c>
      <c r="CR45" s="33" t="str">
        <f t="shared" si="25"/>
        <v/>
      </c>
      <c r="CS45" s="33" t="str">
        <f t="shared" si="25"/>
        <v/>
      </c>
      <c r="CT45" s="33" t="str">
        <f t="shared" si="25"/>
        <v/>
      </c>
      <c r="CU45" s="33" t="str">
        <f t="shared" si="25"/>
        <v/>
      </c>
      <c r="CV45" s="33" t="str">
        <f t="shared" si="25"/>
        <v/>
      </c>
      <c r="CW45" s="33" t="str">
        <f t="shared" si="25"/>
        <v/>
      </c>
      <c r="CX45" s="33" t="str">
        <f t="shared" si="25"/>
        <v/>
      </c>
      <c r="CY45" s="33" t="str">
        <f t="shared" si="25"/>
        <v/>
      </c>
    </row>
    <row r="46" spans="2:103" ht="15" customHeight="1">
      <c r="D46" s="35"/>
      <c r="E46" s="148" t="s">
        <v>592</v>
      </c>
      <c r="F46" s="36"/>
      <c r="G46" s="36"/>
      <c r="H46" s="36"/>
      <c r="I46" s="36"/>
      <c r="J46" s="36"/>
      <c r="K46" s="36"/>
      <c r="L46" s="36"/>
      <c r="M46" s="36"/>
      <c r="N46" s="36"/>
      <c r="O46" s="36"/>
      <c r="P46" s="36"/>
      <c r="Q46" s="36"/>
      <c r="R46" s="36"/>
      <c r="S46" s="36"/>
      <c r="T46" s="36"/>
      <c r="U46" s="36"/>
      <c r="V46" s="36"/>
      <c r="W46" s="36"/>
      <c r="X46" s="36"/>
    </row>
    <row r="47" spans="2:103" ht="17.25" customHeight="1">
      <c r="C47" s="202" t="s">
        <v>39</v>
      </c>
      <c r="D47" s="202"/>
      <c r="E47" s="37"/>
      <c r="F47" s="37"/>
      <c r="G47" s="38"/>
      <c r="H47" s="38"/>
      <c r="I47" s="38"/>
      <c r="J47" s="38"/>
      <c r="K47" s="38"/>
      <c r="L47" s="38"/>
      <c r="M47" s="38"/>
      <c r="N47" s="38"/>
      <c r="O47" s="38"/>
      <c r="P47" s="38"/>
      <c r="Q47" s="36"/>
      <c r="R47" s="36"/>
      <c r="S47" s="36"/>
      <c r="T47" s="36"/>
      <c r="U47" s="36"/>
      <c r="V47" s="36"/>
      <c r="W47" s="14"/>
      <c r="X47" s="14"/>
    </row>
    <row r="48" spans="2:103" ht="17.25" customHeight="1">
      <c r="C48" s="221"/>
      <c r="D48" s="221"/>
      <c r="E48" s="37"/>
      <c r="F48" s="37"/>
      <c r="G48" s="38"/>
      <c r="H48" s="38"/>
      <c r="M48" s="38"/>
      <c r="Q48" s="40"/>
      <c r="U48" s="40"/>
      <c r="V48" s="36"/>
      <c r="W48" s="14"/>
      <c r="X48" s="14"/>
    </row>
    <row r="49" spans="2:103" s="3" customFormat="1" ht="17.25" customHeight="1">
      <c r="B49" s="41"/>
      <c r="C49" s="218" t="str">
        <f>IF(ISERROR(C48/D20)=TRUE,"",C48/D20)</f>
        <v/>
      </c>
      <c r="D49" s="218"/>
      <c r="E49" s="37"/>
      <c r="F49" s="37"/>
      <c r="G49" s="38"/>
      <c r="H49" s="38"/>
      <c r="M49" s="36"/>
      <c r="Q49" s="36"/>
      <c r="U49" s="36"/>
    </row>
    <row r="50" spans="2:103" ht="15" customHeight="1">
      <c r="B50" s="14"/>
      <c r="D50" s="34"/>
      <c r="E50" s="42"/>
      <c r="J50" s="36"/>
      <c r="K50" s="36"/>
      <c r="P50" s="43"/>
      <c r="T50" s="43"/>
      <c r="X50" s="43"/>
      <c r="Y50" s="39"/>
    </row>
    <row r="51" spans="2:103" s="3" customFormat="1" ht="43.5" customHeight="1">
      <c r="C51" s="205" t="s">
        <v>577</v>
      </c>
      <c r="D51" s="206"/>
      <c r="E51" s="203" t="s">
        <v>40</v>
      </c>
      <c r="F51" s="204"/>
      <c r="G51" s="204"/>
      <c r="H51" s="204"/>
      <c r="I51" s="204"/>
      <c r="J51" s="45"/>
      <c r="K51" s="45"/>
      <c r="L51" s="44"/>
      <c r="M51" s="44"/>
      <c r="N51" s="44"/>
      <c r="O51" s="44"/>
      <c r="P51" s="44"/>
      <c r="Q51" s="44"/>
      <c r="R51" s="44"/>
      <c r="S51" s="44"/>
      <c r="T51" s="44"/>
      <c r="U51" s="44"/>
      <c r="V51" s="44"/>
      <c r="W51" s="44"/>
      <c r="X51" s="44"/>
      <c r="Y51" s="46"/>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5"/>
      <c r="CM51" s="45"/>
      <c r="CN51" s="44"/>
      <c r="CO51" s="44"/>
      <c r="CP51" s="44"/>
      <c r="CQ51" s="44"/>
      <c r="CR51" s="44"/>
      <c r="CS51" s="44"/>
      <c r="CT51" s="44"/>
      <c r="CU51" s="44"/>
      <c r="CV51" s="44"/>
      <c r="CW51" s="44"/>
      <c r="CX51" s="44"/>
      <c r="CY51" s="47"/>
    </row>
    <row r="52" spans="2:103" s="3" customFormat="1" ht="19.5" customHeight="1">
      <c r="C52" s="182"/>
      <c r="D52" s="183"/>
      <c r="E52" s="48" t="str">
        <f t="shared" ref="E52:BP52" si="26">IF(E40="YES",E9,"")</f>
        <v/>
      </c>
      <c r="F52" s="48" t="str">
        <f t="shared" si="26"/>
        <v/>
      </c>
      <c r="G52" s="48" t="str">
        <f t="shared" si="26"/>
        <v/>
      </c>
      <c r="H52" s="48" t="str">
        <f t="shared" si="26"/>
        <v/>
      </c>
      <c r="I52" s="48" t="str">
        <f t="shared" si="26"/>
        <v/>
      </c>
      <c r="J52" s="48" t="str">
        <f t="shared" si="26"/>
        <v/>
      </c>
      <c r="K52" s="48" t="str">
        <f t="shared" si="26"/>
        <v/>
      </c>
      <c r="L52" s="48" t="str">
        <f t="shared" si="26"/>
        <v/>
      </c>
      <c r="M52" s="48" t="str">
        <f t="shared" si="26"/>
        <v/>
      </c>
      <c r="N52" s="48" t="str">
        <f t="shared" si="26"/>
        <v/>
      </c>
      <c r="O52" s="48" t="str">
        <f t="shared" si="26"/>
        <v/>
      </c>
      <c r="P52" s="48" t="str">
        <f t="shared" si="26"/>
        <v/>
      </c>
      <c r="Q52" s="48" t="str">
        <f t="shared" si="26"/>
        <v/>
      </c>
      <c r="R52" s="48" t="str">
        <f t="shared" si="26"/>
        <v/>
      </c>
      <c r="S52" s="48" t="str">
        <f t="shared" si="26"/>
        <v/>
      </c>
      <c r="T52" s="48" t="str">
        <f t="shared" si="26"/>
        <v/>
      </c>
      <c r="U52" s="48" t="str">
        <f t="shared" si="26"/>
        <v/>
      </c>
      <c r="V52" s="48" t="str">
        <f t="shared" si="26"/>
        <v/>
      </c>
      <c r="W52" s="48" t="str">
        <f t="shared" si="26"/>
        <v/>
      </c>
      <c r="X52" s="48" t="str">
        <f t="shared" si="26"/>
        <v/>
      </c>
      <c r="Y52" s="48" t="str">
        <f t="shared" si="26"/>
        <v/>
      </c>
      <c r="Z52" s="48" t="str">
        <f t="shared" si="26"/>
        <v/>
      </c>
      <c r="AA52" s="48" t="str">
        <f t="shared" si="26"/>
        <v/>
      </c>
      <c r="AB52" s="48" t="str">
        <f t="shared" si="26"/>
        <v/>
      </c>
      <c r="AC52" s="48" t="str">
        <f t="shared" si="26"/>
        <v/>
      </c>
      <c r="AD52" s="48" t="str">
        <f t="shared" si="26"/>
        <v/>
      </c>
      <c r="AE52" s="48" t="str">
        <f t="shared" si="26"/>
        <v/>
      </c>
      <c r="AF52" s="48" t="str">
        <f t="shared" si="26"/>
        <v/>
      </c>
      <c r="AG52" s="48" t="str">
        <f t="shared" si="26"/>
        <v/>
      </c>
      <c r="AH52" s="48" t="str">
        <f t="shared" si="26"/>
        <v/>
      </c>
      <c r="AI52" s="48" t="str">
        <f t="shared" si="26"/>
        <v/>
      </c>
      <c r="AJ52" s="48" t="str">
        <f t="shared" si="26"/>
        <v/>
      </c>
      <c r="AK52" s="48" t="str">
        <f t="shared" si="26"/>
        <v/>
      </c>
      <c r="AL52" s="48" t="str">
        <f t="shared" si="26"/>
        <v/>
      </c>
      <c r="AM52" s="48" t="str">
        <f t="shared" si="26"/>
        <v/>
      </c>
      <c r="AN52" s="48" t="str">
        <f t="shared" si="26"/>
        <v/>
      </c>
      <c r="AO52" s="48" t="str">
        <f t="shared" si="26"/>
        <v/>
      </c>
      <c r="AP52" s="48" t="str">
        <f t="shared" si="26"/>
        <v/>
      </c>
      <c r="AQ52" s="48" t="str">
        <f t="shared" si="26"/>
        <v/>
      </c>
      <c r="AR52" s="48" t="str">
        <f t="shared" si="26"/>
        <v/>
      </c>
      <c r="AS52" s="48" t="str">
        <f t="shared" si="26"/>
        <v/>
      </c>
      <c r="AT52" s="48" t="str">
        <f t="shared" si="26"/>
        <v/>
      </c>
      <c r="AU52" s="48" t="str">
        <f t="shared" si="26"/>
        <v/>
      </c>
      <c r="AV52" s="48" t="str">
        <f t="shared" si="26"/>
        <v/>
      </c>
      <c r="AW52" s="48" t="str">
        <f t="shared" si="26"/>
        <v/>
      </c>
      <c r="AX52" s="48" t="str">
        <f t="shared" si="26"/>
        <v/>
      </c>
      <c r="AY52" s="48" t="str">
        <f t="shared" si="26"/>
        <v/>
      </c>
      <c r="AZ52" s="48" t="str">
        <f t="shared" si="26"/>
        <v/>
      </c>
      <c r="BA52" s="48" t="str">
        <f t="shared" si="26"/>
        <v/>
      </c>
      <c r="BB52" s="48" t="str">
        <f t="shared" si="26"/>
        <v/>
      </c>
      <c r="BC52" s="48" t="str">
        <f t="shared" si="26"/>
        <v/>
      </c>
      <c r="BD52" s="48" t="str">
        <f t="shared" si="26"/>
        <v/>
      </c>
      <c r="BE52" s="48" t="str">
        <f t="shared" si="26"/>
        <v/>
      </c>
      <c r="BF52" s="48" t="str">
        <f t="shared" si="26"/>
        <v/>
      </c>
      <c r="BG52" s="48" t="str">
        <f t="shared" si="26"/>
        <v/>
      </c>
      <c r="BH52" s="48" t="str">
        <f t="shared" si="26"/>
        <v/>
      </c>
      <c r="BI52" s="48" t="str">
        <f t="shared" si="26"/>
        <v/>
      </c>
      <c r="BJ52" s="48" t="str">
        <f t="shared" si="26"/>
        <v/>
      </c>
      <c r="BK52" s="48" t="str">
        <f t="shared" si="26"/>
        <v/>
      </c>
      <c r="BL52" s="48" t="str">
        <f t="shared" si="26"/>
        <v/>
      </c>
      <c r="BM52" s="48" t="str">
        <f t="shared" si="26"/>
        <v/>
      </c>
      <c r="BN52" s="48" t="str">
        <f t="shared" si="26"/>
        <v/>
      </c>
      <c r="BO52" s="48" t="str">
        <f t="shared" si="26"/>
        <v/>
      </c>
      <c r="BP52" s="48" t="str">
        <f t="shared" si="26"/>
        <v/>
      </c>
      <c r="BQ52" s="48" t="str">
        <f t="shared" ref="BQ52:CY52" si="27">IF(BQ40="YES",BQ9,"")</f>
        <v/>
      </c>
      <c r="BR52" s="48" t="str">
        <f t="shared" si="27"/>
        <v/>
      </c>
      <c r="BS52" s="48" t="str">
        <f t="shared" si="27"/>
        <v/>
      </c>
      <c r="BT52" s="48" t="str">
        <f t="shared" si="27"/>
        <v/>
      </c>
      <c r="BU52" s="48" t="str">
        <f t="shared" si="27"/>
        <v/>
      </c>
      <c r="BV52" s="48" t="str">
        <f t="shared" si="27"/>
        <v/>
      </c>
      <c r="BW52" s="48" t="str">
        <f t="shared" si="27"/>
        <v/>
      </c>
      <c r="BX52" s="48" t="str">
        <f t="shared" si="27"/>
        <v/>
      </c>
      <c r="BY52" s="48" t="str">
        <f t="shared" si="27"/>
        <v/>
      </c>
      <c r="BZ52" s="48" t="str">
        <f t="shared" si="27"/>
        <v/>
      </c>
      <c r="CA52" s="48" t="str">
        <f t="shared" si="27"/>
        <v/>
      </c>
      <c r="CB52" s="48" t="str">
        <f t="shared" si="27"/>
        <v/>
      </c>
      <c r="CC52" s="48" t="str">
        <f t="shared" si="27"/>
        <v/>
      </c>
      <c r="CD52" s="48" t="str">
        <f t="shared" si="27"/>
        <v/>
      </c>
      <c r="CE52" s="48" t="str">
        <f t="shared" si="27"/>
        <v/>
      </c>
      <c r="CF52" s="48" t="str">
        <f t="shared" si="27"/>
        <v/>
      </c>
      <c r="CG52" s="48" t="str">
        <f t="shared" si="27"/>
        <v/>
      </c>
      <c r="CH52" s="48" t="str">
        <f t="shared" si="27"/>
        <v/>
      </c>
      <c r="CI52" s="48" t="str">
        <f t="shared" si="27"/>
        <v/>
      </c>
      <c r="CJ52" s="48" t="str">
        <f t="shared" si="27"/>
        <v/>
      </c>
      <c r="CK52" s="48" t="str">
        <f t="shared" si="27"/>
        <v/>
      </c>
      <c r="CL52" s="48" t="str">
        <f t="shared" si="27"/>
        <v/>
      </c>
      <c r="CM52" s="48" t="str">
        <f t="shared" si="27"/>
        <v/>
      </c>
      <c r="CN52" s="48" t="str">
        <f t="shared" si="27"/>
        <v/>
      </c>
      <c r="CO52" s="48" t="str">
        <f t="shared" si="27"/>
        <v/>
      </c>
      <c r="CP52" s="48" t="str">
        <f t="shared" si="27"/>
        <v/>
      </c>
      <c r="CQ52" s="48" t="str">
        <f t="shared" si="27"/>
        <v/>
      </c>
      <c r="CR52" s="48" t="str">
        <f t="shared" si="27"/>
        <v/>
      </c>
      <c r="CS52" s="48" t="str">
        <f t="shared" si="27"/>
        <v/>
      </c>
      <c r="CT52" s="48" t="str">
        <f t="shared" si="27"/>
        <v/>
      </c>
      <c r="CU52" s="48" t="str">
        <f t="shared" si="27"/>
        <v/>
      </c>
      <c r="CV52" s="48" t="str">
        <f t="shared" si="27"/>
        <v/>
      </c>
      <c r="CW52" s="48" t="str">
        <f t="shared" si="27"/>
        <v/>
      </c>
      <c r="CX52" s="48" t="str">
        <f t="shared" si="27"/>
        <v/>
      </c>
      <c r="CY52" s="48" t="str">
        <f t="shared" si="27"/>
        <v/>
      </c>
    </row>
    <row r="53" spans="2:103" ht="15" customHeight="1">
      <c r="B53" s="14"/>
      <c r="C53" s="49"/>
      <c r="D53" s="49"/>
      <c r="E53" s="50"/>
      <c r="F53" s="50"/>
      <c r="G53" s="50"/>
      <c r="H53" s="50"/>
      <c r="I53" s="50"/>
      <c r="J53" s="51"/>
      <c r="K53" s="51"/>
      <c r="O53" s="51"/>
      <c r="P53" s="51"/>
      <c r="T53" s="51"/>
      <c r="X53" s="51"/>
      <c r="Y53" s="39"/>
    </row>
    <row r="54" spans="2:103" s="3" customFormat="1" ht="36" customHeight="1">
      <c r="C54" s="195" t="s">
        <v>579</v>
      </c>
      <c r="D54" s="196"/>
      <c r="E54" s="186" t="s">
        <v>552</v>
      </c>
      <c r="F54" s="187"/>
      <c r="G54" s="187"/>
      <c r="H54" s="187"/>
      <c r="I54" s="187"/>
      <c r="J54" s="45"/>
      <c r="K54" s="45"/>
      <c r="L54" s="44"/>
      <c r="M54" s="44"/>
      <c r="N54" s="44"/>
      <c r="O54" s="45"/>
      <c r="P54" s="45"/>
      <c r="Q54" s="44"/>
      <c r="R54" s="44"/>
      <c r="S54" s="44"/>
      <c r="T54" s="45"/>
      <c r="U54" s="44"/>
      <c r="V54" s="44"/>
      <c r="W54" s="44"/>
      <c r="X54" s="45"/>
      <c r="Y54" s="52"/>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7"/>
    </row>
    <row r="55" spans="2:103" s="3" customFormat="1" ht="19.5" customHeight="1">
      <c r="C55" s="197">
        <f>INT((D17*0.7)/1000)*1000</f>
        <v>0</v>
      </c>
      <c r="D55" s="197"/>
      <c r="E55" s="48" t="str">
        <f t="shared" ref="E55:BP55" si="28">IF(E40="YES",E17,"")</f>
        <v/>
      </c>
      <c r="F55" s="48" t="str">
        <f t="shared" si="28"/>
        <v/>
      </c>
      <c r="G55" s="48" t="str">
        <f t="shared" si="28"/>
        <v/>
      </c>
      <c r="H55" s="48" t="str">
        <f t="shared" si="28"/>
        <v/>
      </c>
      <c r="I55" s="48" t="str">
        <f t="shared" si="28"/>
        <v/>
      </c>
      <c r="J55" s="48" t="str">
        <f t="shared" si="28"/>
        <v/>
      </c>
      <c r="K55" s="48" t="str">
        <f t="shared" si="28"/>
        <v/>
      </c>
      <c r="L55" s="48" t="str">
        <f t="shared" si="28"/>
        <v/>
      </c>
      <c r="M55" s="48" t="str">
        <f t="shared" si="28"/>
        <v/>
      </c>
      <c r="N55" s="48" t="str">
        <f t="shared" si="28"/>
        <v/>
      </c>
      <c r="O55" s="48" t="str">
        <f t="shared" si="28"/>
        <v/>
      </c>
      <c r="P55" s="48" t="str">
        <f t="shared" si="28"/>
        <v/>
      </c>
      <c r="Q55" s="48" t="str">
        <f t="shared" si="28"/>
        <v/>
      </c>
      <c r="R55" s="48" t="str">
        <f t="shared" si="28"/>
        <v/>
      </c>
      <c r="S55" s="48" t="str">
        <f t="shared" si="28"/>
        <v/>
      </c>
      <c r="T55" s="48" t="str">
        <f t="shared" si="28"/>
        <v/>
      </c>
      <c r="U55" s="48" t="str">
        <f t="shared" si="28"/>
        <v/>
      </c>
      <c r="V55" s="48" t="str">
        <f t="shared" si="28"/>
        <v/>
      </c>
      <c r="W55" s="48" t="str">
        <f t="shared" si="28"/>
        <v/>
      </c>
      <c r="X55" s="48" t="str">
        <f t="shared" si="28"/>
        <v/>
      </c>
      <c r="Y55" s="48" t="str">
        <f t="shared" si="28"/>
        <v/>
      </c>
      <c r="Z55" s="48" t="str">
        <f t="shared" si="28"/>
        <v/>
      </c>
      <c r="AA55" s="48" t="str">
        <f t="shared" si="28"/>
        <v/>
      </c>
      <c r="AB55" s="48" t="str">
        <f t="shared" si="28"/>
        <v/>
      </c>
      <c r="AC55" s="48" t="str">
        <f t="shared" si="28"/>
        <v/>
      </c>
      <c r="AD55" s="48" t="str">
        <f t="shared" si="28"/>
        <v/>
      </c>
      <c r="AE55" s="48" t="str">
        <f t="shared" si="28"/>
        <v/>
      </c>
      <c r="AF55" s="48" t="str">
        <f t="shared" si="28"/>
        <v/>
      </c>
      <c r="AG55" s="48" t="str">
        <f t="shared" si="28"/>
        <v/>
      </c>
      <c r="AH55" s="48" t="str">
        <f t="shared" si="28"/>
        <v/>
      </c>
      <c r="AI55" s="48" t="str">
        <f t="shared" si="28"/>
        <v/>
      </c>
      <c r="AJ55" s="48" t="str">
        <f t="shared" si="28"/>
        <v/>
      </c>
      <c r="AK55" s="48" t="str">
        <f t="shared" si="28"/>
        <v/>
      </c>
      <c r="AL55" s="48" t="str">
        <f t="shared" si="28"/>
        <v/>
      </c>
      <c r="AM55" s="48" t="str">
        <f t="shared" si="28"/>
        <v/>
      </c>
      <c r="AN55" s="48" t="str">
        <f t="shared" si="28"/>
        <v/>
      </c>
      <c r="AO55" s="48" t="str">
        <f t="shared" si="28"/>
        <v/>
      </c>
      <c r="AP55" s="48" t="str">
        <f t="shared" si="28"/>
        <v/>
      </c>
      <c r="AQ55" s="48" t="str">
        <f t="shared" si="28"/>
        <v/>
      </c>
      <c r="AR55" s="48" t="str">
        <f t="shared" si="28"/>
        <v/>
      </c>
      <c r="AS55" s="48" t="str">
        <f t="shared" si="28"/>
        <v/>
      </c>
      <c r="AT55" s="48" t="str">
        <f t="shared" si="28"/>
        <v/>
      </c>
      <c r="AU55" s="48" t="str">
        <f t="shared" si="28"/>
        <v/>
      </c>
      <c r="AV55" s="48" t="str">
        <f t="shared" si="28"/>
        <v/>
      </c>
      <c r="AW55" s="48" t="str">
        <f t="shared" si="28"/>
        <v/>
      </c>
      <c r="AX55" s="48" t="str">
        <f t="shared" si="28"/>
        <v/>
      </c>
      <c r="AY55" s="48" t="str">
        <f t="shared" si="28"/>
        <v/>
      </c>
      <c r="AZ55" s="48" t="str">
        <f t="shared" si="28"/>
        <v/>
      </c>
      <c r="BA55" s="48" t="str">
        <f t="shared" si="28"/>
        <v/>
      </c>
      <c r="BB55" s="48" t="str">
        <f t="shared" si="28"/>
        <v/>
      </c>
      <c r="BC55" s="48" t="str">
        <f t="shared" si="28"/>
        <v/>
      </c>
      <c r="BD55" s="48" t="str">
        <f t="shared" si="28"/>
        <v/>
      </c>
      <c r="BE55" s="48" t="str">
        <f t="shared" si="28"/>
        <v/>
      </c>
      <c r="BF55" s="48" t="str">
        <f t="shared" si="28"/>
        <v/>
      </c>
      <c r="BG55" s="48" t="str">
        <f t="shared" si="28"/>
        <v/>
      </c>
      <c r="BH55" s="48" t="str">
        <f t="shared" si="28"/>
        <v/>
      </c>
      <c r="BI55" s="48" t="str">
        <f t="shared" si="28"/>
        <v/>
      </c>
      <c r="BJ55" s="48" t="str">
        <f t="shared" si="28"/>
        <v/>
      </c>
      <c r="BK55" s="48" t="str">
        <f t="shared" si="28"/>
        <v/>
      </c>
      <c r="BL55" s="48" t="str">
        <f t="shared" si="28"/>
        <v/>
      </c>
      <c r="BM55" s="48" t="str">
        <f t="shared" si="28"/>
        <v/>
      </c>
      <c r="BN55" s="48" t="str">
        <f t="shared" si="28"/>
        <v/>
      </c>
      <c r="BO55" s="48" t="str">
        <f t="shared" si="28"/>
        <v/>
      </c>
      <c r="BP55" s="48" t="str">
        <f t="shared" si="28"/>
        <v/>
      </c>
      <c r="BQ55" s="48" t="str">
        <f t="shared" ref="BQ55:CY55" si="29">IF(BQ40="YES",BQ17,"")</f>
        <v/>
      </c>
      <c r="BR55" s="48" t="str">
        <f t="shared" si="29"/>
        <v/>
      </c>
      <c r="BS55" s="48" t="str">
        <f t="shared" si="29"/>
        <v/>
      </c>
      <c r="BT55" s="48" t="str">
        <f t="shared" si="29"/>
        <v/>
      </c>
      <c r="BU55" s="48" t="str">
        <f t="shared" si="29"/>
        <v/>
      </c>
      <c r="BV55" s="48" t="str">
        <f t="shared" si="29"/>
        <v/>
      </c>
      <c r="BW55" s="48" t="str">
        <f t="shared" si="29"/>
        <v/>
      </c>
      <c r="BX55" s="48" t="str">
        <f t="shared" si="29"/>
        <v/>
      </c>
      <c r="BY55" s="48" t="str">
        <f t="shared" si="29"/>
        <v/>
      </c>
      <c r="BZ55" s="48" t="str">
        <f t="shared" si="29"/>
        <v/>
      </c>
      <c r="CA55" s="48" t="str">
        <f t="shared" si="29"/>
        <v/>
      </c>
      <c r="CB55" s="48" t="str">
        <f t="shared" si="29"/>
        <v/>
      </c>
      <c r="CC55" s="48" t="str">
        <f t="shared" si="29"/>
        <v/>
      </c>
      <c r="CD55" s="48" t="str">
        <f t="shared" si="29"/>
        <v/>
      </c>
      <c r="CE55" s="48" t="str">
        <f t="shared" si="29"/>
        <v/>
      </c>
      <c r="CF55" s="48" t="str">
        <f t="shared" si="29"/>
        <v/>
      </c>
      <c r="CG55" s="48" t="str">
        <f t="shared" si="29"/>
        <v/>
      </c>
      <c r="CH55" s="48" t="str">
        <f t="shared" si="29"/>
        <v/>
      </c>
      <c r="CI55" s="48" t="str">
        <f t="shared" si="29"/>
        <v/>
      </c>
      <c r="CJ55" s="48" t="str">
        <f t="shared" si="29"/>
        <v/>
      </c>
      <c r="CK55" s="48" t="str">
        <f t="shared" si="29"/>
        <v/>
      </c>
      <c r="CL55" s="48" t="str">
        <f t="shared" si="29"/>
        <v/>
      </c>
      <c r="CM55" s="48" t="str">
        <f t="shared" si="29"/>
        <v/>
      </c>
      <c r="CN55" s="48" t="str">
        <f t="shared" si="29"/>
        <v/>
      </c>
      <c r="CO55" s="48" t="str">
        <f t="shared" si="29"/>
        <v/>
      </c>
      <c r="CP55" s="48" t="str">
        <f t="shared" si="29"/>
        <v/>
      </c>
      <c r="CQ55" s="48" t="str">
        <f t="shared" si="29"/>
        <v/>
      </c>
      <c r="CR55" s="48" t="str">
        <f t="shared" si="29"/>
        <v/>
      </c>
      <c r="CS55" s="48" t="str">
        <f t="shared" si="29"/>
        <v/>
      </c>
      <c r="CT55" s="48" t="str">
        <f t="shared" si="29"/>
        <v/>
      </c>
      <c r="CU55" s="48" t="str">
        <f t="shared" si="29"/>
        <v/>
      </c>
      <c r="CV55" s="48" t="str">
        <f t="shared" si="29"/>
        <v/>
      </c>
      <c r="CW55" s="48" t="str">
        <f t="shared" si="29"/>
        <v/>
      </c>
      <c r="CX55" s="48" t="str">
        <f t="shared" si="29"/>
        <v/>
      </c>
      <c r="CY55" s="48" t="str">
        <f t="shared" si="29"/>
        <v/>
      </c>
    </row>
    <row r="56" spans="2:103" s="3" customFormat="1" ht="15" customHeight="1">
      <c r="C56" s="49"/>
      <c r="D56" s="49"/>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c r="BJ56" s="53"/>
      <c r="BK56" s="53"/>
      <c r="BL56" s="53"/>
      <c r="BM56" s="53"/>
      <c r="BN56" s="53"/>
      <c r="BO56" s="53"/>
      <c r="BP56" s="53"/>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row>
    <row r="57" spans="2:103" s="3" customFormat="1" ht="36" customHeight="1">
      <c r="C57" s="195" t="s">
        <v>578</v>
      </c>
      <c r="D57" s="196"/>
      <c r="E57" s="186" t="s">
        <v>27</v>
      </c>
      <c r="F57" s="187"/>
      <c r="G57" s="187"/>
      <c r="H57" s="187"/>
      <c r="I57" s="187"/>
      <c r="J57" s="45"/>
      <c r="K57" s="45"/>
      <c r="L57" s="44"/>
      <c r="M57" s="44"/>
      <c r="N57" s="44"/>
      <c r="O57" s="45"/>
      <c r="P57" s="45"/>
      <c r="Q57" s="44"/>
      <c r="R57" s="44"/>
      <c r="S57" s="44"/>
      <c r="T57" s="45"/>
      <c r="U57" s="44"/>
      <c r="V57" s="44"/>
      <c r="W57" s="44"/>
      <c r="X57" s="45"/>
      <c r="Y57" s="52"/>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7"/>
    </row>
    <row r="58" spans="2:103" s="3" customFormat="1" ht="19.5" customHeight="1">
      <c r="C58" s="197">
        <f>INT((D19*0.6)/1000)*1000</f>
        <v>0</v>
      </c>
      <c r="D58" s="197"/>
      <c r="E58" s="48" t="str">
        <f t="shared" ref="E58:BP58" si="30">IF(E40="YES",E19,"")</f>
        <v/>
      </c>
      <c r="F58" s="48" t="str">
        <f t="shared" si="30"/>
        <v/>
      </c>
      <c r="G58" s="48" t="str">
        <f t="shared" si="30"/>
        <v/>
      </c>
      <c r="H58" s="48" t="str">
        <f t="shared" si="30"/>
        <v/>
      </c>
      <c r="I58" s="48" t="str">
        <f t="shared" si="30"/>
        <v/>
      </c>
      <c r="J58" s="48" t="str">
        <f t="shared" si="30"/>
        <v/>
      </c>
      <c r="K58" s="48" t="str">
        <f t="shared" si="30"/>
        <v/>
      </c>
      <c r="L58" s="48" t="str">
        <f t="shared" si="30"/>
        <v/>
      </c>
      <c r="M58" s="48" t="str">
        <f t="shared" si="30"/>
        <v/>
      </c>
      <c r="N58" s="48" t="str">
        <f t="shared" si="30"/>
        <v/>
      </c>
      <c r="O58" s="48" t="str">
        <f t="shared" si="30"/>
        <v/>
      </c>
      <c r="P58" s="48" t="str">
        <f t="shared" si="30"/>
        <v/>
      </c>
      <c r="Q58" s="48" t="str">
        <f t="shared" si="30"/>
        <v/>
      </c>
      <c r="R58" s="48" t="str">
        <f t="shared" si="30"/>
        <v/>
      </c>
      <c r="S58" s="48" t="str">
        <f t="shared" si="30"/>
        <v/>
      </c>
      <c r="T58" s="48" t="str">
        <f t="shared" si="30"/>
        <v/>
      </c>
      <c r="U58" s="48" t="str">
        <f t="shared" si="30"/>
        <v/>
      </c>
      <c r="V58" s="48" t="str">
        <f t="shared" si="30"/>
        <v/>
      </c>
      <c r="W58" s="48" t="str">
        <f t="shared" si="30"/>
        <v/>
      </c>
      <c r="X58" s="48" t="str">
        <f t="shared" si="30"/>
        <v/>
      </c>
      <c r="Y58" s="48" t="str">
        <f t="shared" si="30"/>
        <v/>
      </c>
      <c r="Z58" s="48" t="str">
        <f t="shared" si="30"/>
        <v/>
      </c>
      <c r="AA58" s="48" t="str">
        <f t="shared" si="30"/>
        <v/>
      </c>
      <c r="AB58" s="48" t="str">
        <f t="shared" si="30"/>
        <v/>
      </c>
      <c r="AC58" s="48" t="str">
        <f t="shared" si="30"/>
        <v/>
      </c>
      <c r="AD58" s="48" t="str">
        <f t="shared" si="30"/>
        <v/>
      </c>
      <c r="AE58" s="48" t="str">
        <f t="shared" si="30"/>
        <v/>
      </c>
      <c r="AF58" s="48" t="str">
        <f t="shared" si="30"/>
        <v/>
      </c>
      <c r="AG58" s="48" t="str">
        <f t="shared" si="30"/>
        <v/>
      </c>
      <c r="AH58" s="48" t="str">
        <f t="shared" si="30"/>
        <v/>
      </c>
      <c r="AI58" s="48" t="str">
        <f t="shared" si="30"/>
        <v/>
      </c>
      <c r="AJ58" s="48" t="str">
        <f t="shared" si="30"/>
        <v/>
      </c>
      <c r="AK58" s="48" t="str">
        <f t="shared" si="30"/>
        <v/>
      </c>
      <c r="AL58" s="48" t="str">
        <f t="shared" si="30"/>
        <v/>
      </c>
      <c r="AM58" s="48" t="str">
        <f t="shared" si="30"/>
        <v/>
      </c>
      <c r="AN58" s="48" t="str">
        <f t="shared" si="30"/>
        <v/>
      </c>
      <c r="AO58" s="48" t="str">
        <f t="shared" si="30"/>
        <v/>
      </c>
      <c r="AP58" s="48" t="str">
        <f t="shared" si="30"/>
        <v/>
      </c>
      <c r="AQ58" s="48" t="str">
        <f t="shared" si="30"/>
        <v/>
      </c>
      <c r="AR58" s="48" t="str">
        <f t="shared" si="30"/>
        <v/>
      </c>
      <c r="AS58" s="48" t="str">
        <f t="shared" si="30"/>
        <v/>
      </c>
      <c r="AT58" s="48" t="str">
        <f t="shared" si="30"/>
        <v/>
      </c>
      <c r="AU58" s="48" t="str">
        <f t="shared" si="30"/>
        <v/>
      </c>
      <c r="AV58" s="48" t="str">
        <f t="shared" si="30"/>
        <v/>
      </c>
      <c r="AW58" s="48" t="str">
        <f t="shared" si="30"/>
        <v/>
      </c>
      <c r="AX58" s="48" t="str">
        <f t="shared" si="30"/>
        <v/>
      </c>
      <c r="AY58" s="48" t="str">
        <f t="shared" si="30"/>
        <v/>
      </c>
      <c r="AZ58" s="48" t="str">
        <f t="shared" si="30"/>
        <v/>
      </c>
      <c r="BA58" s="48" t="str">
        <f t="shared" si="30"/>
        <v/>
      </c>
      <c r="BB58" s="48" t="str">
        <f t="shared" si="30"/>
        <v/>
      </c>
      <c r="BC58" s="48" t="str">
        <f t="shared" si="30"/>
        <v/>
      </c>
      <c r="BD58" s="48" t="str">
        <f t="shared" si="30"/>
        <v/>
      </c>
      <c r="BE58" s="48" t="str">
        <f t="shared" si="30"/>
        <v/>
      </c>
      <c r="BF58" s="48" t="str">
        <f t="shared" si="30"/>
        <v/>
      </c>
      <c r="BG58" s="48" t="str">
        <f t="shared" si="30"/>
        <v/>
      </c>
      <c r="BH58" s="48" t="str">
        <f t="shared" si="30"/>
        <v/>
      </c>
      <c r="BI58" s="48" t="str">
        <f t="shared" si="30"/>
        <v/>
      </c>
      <c r="BJ58" s="48" t="str">
        <f t="shared" si="30"/>
        <v/>
      </c>
      <c r="BK58" s="48" t="str">
        <f t="shared" si="30"/>
        <v/>
      </c>
      <c r="BL58" s="48" t="str">
        <f t="shared" si="30"/>
        <v/>
      </c>
      <c r="BM58" s="48" t="str">
        <f t="shared" si="30"/>
        <v/>
      </c>
      <c r="BN58" s="48" t="str">
        <f t="shared" si="30"/>
        <v/>
      </c>
      <c r="BO58" s="48" t="str">
        <f t="shared" si="30"/>
        <v/>
      </c>
      <c r="BP58" s="48" t="str">
        <f t="shared" si="30"/>
        <v/>
      </c>
      <c r="BQ58" s="48" t="str">
        <f t="shared" ref="BQ58:CY58" si="31">IF(BQ40="YES",BQ19,"")</f>
        <v/>
      </c>
      <c r="BR58" s="48" t="str">
        <f t="shared" si="31"/>
        <v/>
      </c>
      <c r="BS58" s="48" t="str">
        <f t="shared" si="31"/>
        <v/>
      </c>
      <c r="BT58" s="48" t="str">
        <f t="shared" si="31"/>
        <v/>
      </c>
      <c r="BU58" s="48" t="str">
        <f t="shared" si="31"/>
        <v/>
      </c>
      <c r="BV58" s="48" t="str">
        <f t="shared" si="31"/>
        <v/>
      </c>
      <c r="BW58" s="48" t="str">
        <f t="shared" si="31"/>
        <v/>
      </c>
      <c r="BX58" s="48" t="str">
        <f t="shared" si="31"/>
        <v/>
      </c>
      <c r="BY58" s="48" t="str">
        <f t="shared" si="31"/>
        <v/>
      </c>
      <c r="BZ58" s="48" t="str">
        <f t="shared" si="31"/>
        <v/>
      </c>
      <c r="CA58" s="48" t="str">
        <f t="shared" si="31"/>
        <v/>
      </c>
      <c r="CB58" s="48" t="str">
        <f t="shared" si="31"/>
        <v/>
      </c>
      <c r="CC58" s="48" t="str">
        <f t="shared" si="31"/>
        <v/>
      </c>
      <c r="CD58" s="48" t="str">
        <f t="shared" si="31"/>
        <v/>
      </c>
      <c r="CE58" s="48" t="str">
        <f t="shared" si="31"/>
        <v/>
      </c>
      <c r="CF58" s="48" t="str">
        <f t="shared" si="31"/>
        <v/>
      </c>
      <c r="CG58" s="48" t="str">
        <f t="shared" si="31"/>
        <v/>
      </c>
      <c r="CH58" s="48" t="str">
        <f t="shared" si="31"/>
        <v/>
      </c>
      <c r="CI58" s="48" t="str">
        <f t="shared" si="31"/>
        <v/>
      </c>
      <c r="CJ58" s="48" t="str">
        <f t="shared" si="31"/>
        <v/>
      </c>
      <c r="CK58" s="48" t="str">
        <f t="shared" si="31"/>
        <v/>
      </c>
      <c r="CL58" s="48" t="str">
        <f t="shared" si="31"/>
        <v/>
      </c>
      <c r="CM58" s="48" t="str">
        <f t="shared" si="31"/>
        <v/>
      </c>
      <c r="CN58" s="48" t="str">
        <f t="shared" si="31"/>
        <v/>
      </c>
      <c r="CO58" s="48" t="str">
        <f t="shared" si="31"/>
        <v/>
      </c>
      <c r="CP58" s="48" t="str">
        <f t="shared" si="31"/>
        <v/>
      </c>
      <c r="CQ58" s="48" t="str">
        <f t="shared" si="31"/>
        <v/>
      </c>
      <c r="CR58" s="48" t="str">
        <f t="shared" si="31"/>
        <v/>
      </c>
      <c r="CS58" s="48" t="str">
        <f t="shared" si="31"/>
        <v/>
      </c>
      <c r="CT58" s="48" t="str">
        <f t="shared" si="31"/>
        <v/>
      </c>
      <c r="CU58" s="48" t="str">
        <f t="shared" si="31"/>
        <v/>
      </c>
      <c r="CV58" s="48" t="str">
        <f t="shared" si="31"/>
        <v/>
      </c>
      <c r="CW58" s="48" t="str">
        <f t="shared" si="31"/>
        <v/>
      </c>
      <c r="CX58" s="48" t="str">
        <f t="shared" si="31"/>
        <v/>
      </c>
      <c r="CY58" s="48" t="str">
        <f t="shared" si="31"/>
        <v/>
      </c>
    </row>
    <row r="59" spans="2:103" s="3" customFormat="1" ht="15" customHeight="1">
      <c r="C59" s="49"/>
      <c r="D59" s="49"/>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c r="CC59" s="53"/>
      <c r="CD59" s="53"/>
      <c r="CE59" s="53"/>
      <c r="CF59" s="53"/>
      <c r="CG59" s="53"/>
      <c r="CH59" s="53"/>
      <c r="CI59" s="53"/>
      <c r="CJ59" s="53"/>
      <c r="CK59" s="53"/>
      <c r="CL59" s="53"/>
      <c r="CM59" s="53"/>
      <c r="CN59" s="53"/>
      <c r="CO59" s="53"/>
      <c r="CP59" s="53"/>
      <c r="CQ59" s="53"/>
      <c r="CR59" s="53"/>
      <c r="CS59" s="53"/>
      <c r="CT59" s="53"/>
      <c r="CU59" s="53"/>
      <c r="CV59" s="53"/>
      <c r="CW59" s="53"/>
      <c r="CX59" s="53"/>
      <c r="CY59" s="53"/>
    </row>
    <row r="60" spans="2:103" s="3" customFormat="1" ht="19.5" customHeight="1">
      <c r="C60" s="191" t="s">
        <v>580</v>
      </c>
      <c r="D60" s="192"/>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row>
    <row r="61" spans="2:103" s="3" customFormat="1" ht="19.5" customHeight="1">
      <c r="C61" s="193" t="s">
        <v>553</v>
      </c>
      <c r="D61" s="19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row>
    <row r="62" spans="2:103" ht="23.25" customHeight="1">
      <c r="B62" s="14"/>
      <c r="D62" s="34"/>
      <c r="E62" s="42"/>
      <c r="Y62" s="39"/>
    </row>
    <row r="63" spans="2:103" ht="17.25" customHeight="1">
      <c r="B63" s="14"/>
      <c r="C63" s="188" t="s">
        <v>554</v>
      </c>
      <c r="D63" s="189"/>
      <c r="E63" s="189"/>
      <c r="F63" s="55" t="s">
        <v>555</v>
      </c>
      <c r="G63" s="231" t="s">
        <v>556</v>
      </c>
      <c r="H63" s="232"/>
      <c r="I63" s="55" t="s">
        <v>41</v>
      </c>
      <c r="J63" s="231" t="s">
        <v>588</v>
      </c>
      <c r="K63" s="232"/>
      <c r="L63" s="55" t="s">
        <v>41</v>
      </c>
      <c r="M63" s="231" t="s">
        <v>589</v>
      </c>
      <c r="N63" s="232"/>
      <c r="O63" s="55" t="s">
        <v>41</v>
      </c>
      <c r="P63" s="231" t="s">
        <v>590</v>
      </c>
      <c r="Q63" s="232"/>
      <c r="R63" s="55" t="s">
        <v>41</v>
      </c>
      <c r="S63" s="231" t="s">
        <v>560</v>
      </c>
      <c r="T63" s="232"/>
      <c r="U63" s="55" t="s">
        <v>41</v>
      </c>
      <c r="X63" s="56"/>
    </row>
    <row r="64" spans="2:103" ht="17.25" customHeight="1">
      <c r="B64" s="14"/>
      <c r="C64" s="189"/>
      <c r="D64" s="189"/>
      <c r="E64" s="189"/>
      <c r="F64" s="190"/>
      <c r="G64" s="233"/>
      <c r="H64" s="234"/>
      <c r="I64" s="230"/>
      <c r="J64" s="233"/>
      <c r="K64" s="234"/>
      <c r="L64" s="230"/>
      <c r="M64" s="233"/>
      <c r="N64" s="234"/>
      <c r="O64" s="230"/>
      <c r="P64" s="233"/>
      <c r="Q64" s="234"/>
      <c r="R64" s="230"/>
      <c r="S64" s="233"/>
      <c r="T64" s="234"/>
      <c r="U64" s="230"/>
      <c r="X64" s="237"/>
    </row>
    <row r="65" spans="2:103" ht="17.25" customHeight="1">
      <c r="B65" s="14"/>
      <c r="C65" s="189"/>
      <c r="D65" s="189"/>
      <c r="E65" s="189"/>
      <c r="F65" s="190"/>
      <c r="G65" s="233"/>
      <c r="H65" s="234"/>
      <c r="I65" s="230"/>
      <c r="J65" s="233"/>
      <c r="K65" s="234"/>
      <c r="L65" s="230"/>
      <c r="M65" s="233"/>
      <c r="N65" s="234"/>
      <c r="O65" s="230"/>
      <c r="P65" s="233"/>
      <c r="Q65" s="234"/>
      <c r="R65" s="230"/>
      <c r="S65" s="233"/>
      <c r="T65" s="234"/>
      <c r="U65" s="230"/>
      <c r="X65" s="237"/>
    </row>
    <row r="66" spans="2:103" ht="17.25" customHeight="1">
      <c r="B66" s="14"/>
      <c r="C66" s="189"/>
      <c r="D66" s="189"/>
      <c r="E66" s="189"/>
      <c r="F66" s="190"/>
      <c r="G66" s="233"/>
      <c r="H66" s="234"/>
      <c r="I66" s="230"/>
      <c r="J66" s="233"/>
      <c r="K66" s="234"/>
      <c r="L66" s="230"/>
      <c r="M66" s="233"/>
      <c r="N66" s="234"/>
      <c r="O66" s="230"/>
      <c r="P66" s="233"/>
      <c r="Q66" s="234"/>
      <c r="R66" s="230"/>
      <c r="S66" s="233"/>
      <c r="T66" s="234"/>
      <c r="U66" s="230"/>
      <c r="X66" s="237"/>
    </row>
    <row r="67" spans="2:103" ht="16.5" customHeight="1">
      <c r="B67" s="14"/>
      <c r="C67" s="189"/>
      <c r="D67" s="189"/>
      <c r="E67" s="189"/>
      <c r="F67" s="190"/>
      <c r="G67" s="235"/>
      <c r="H67" s="236"/>
      <c r="I67" s="230"/>
      <c r="J67" s="235"/>
      <c r="K67" s="236"/>
      <c r="L67" s="230"/>
      <c r="M67" s="235"/>
      <c r="N67" s="236"/>
      <c r="O67" s="230"/>
      <c r="P67" s="235"/>
      <c r="Q67" s="236"/>
      <c r="R67" s="230"/>
      <c r="S67" s="235"/>
      <c r="T67" s="236"/>
      <c r="U67" s="230"/>
      <c r="X67" s="237"/>
    </row>
    <row r="68" spans="2:103" ht="17.25" customHeight="1">
      <c r="B68" s="14"/>
      <c r="D68" s="34"/>
      <c r="E68" s="42"/>
      <c r="Y68" s="39"/>
    </row>
    <row r="69" spans="2:103" ht="17.25" customHeight="1">
      <c r="B69" s="14"/>
      <c r="C69" s="57"/>
      <c r="D69" s="58" t="s">
        <v>42</v>
      </c>
      <c r="E69" s="59" t="str">
        <f t="shared" ref="E69:BP69" si="32">E21</f>
        <v/>
      </c>
      <c r="F69" s="59" t="str">
        <f t="shared" si="32"/>
        <v/>
      </c>
      <c r="G69" s="59" t="str">
        <f t="shared" si="32"/>
        <v/>
      </c>
      <c r="H69" s="59" t="str">
        <f t="shared" si="32"/>
        <v/>
      </c>
      <c r="I69" s="59" t="str">
        <f t="shared" si="32"/>
        <v/>
      </c>
      <c r="J69" s="59" t="str">
        <f t="shared" si="32"/>
        <v/>
      </c>
      <c r="K69" s="59" t="str">
        <f t="shared" si="32"/>
        <v/>
      </c>
      <c r="L69" s="59" t="str">
        <f t="shared" si="32"/>
        <v/>
      </c>
      <c r="M69" s="59" t="str">
        <f t="shared" si="32"/>
        <v/>
      </c>
      <c r="N69" s="59" t="str">
        <f t="shared" si="32"/>
        <v/>
      </c>
      <c r="O69" s="59" t="str">
        <f t="shared" si="32"/>
        <v/>
      </c>
      <c r="P69" s="59" t="str">
        <f t="shared" si="32"/>
        <v/>
      </c>
      <c r="Q69" s="59" t="str">
        <f t="shared" si="32"/>
        <v/>
      </c>
      <c r="R69" s="59" t="str">
        <f t="shared" si="32"/>
        <v/>
      </c>
      <c r="S69" s="59" t="str">
        <f t="shared" si="32"/>
        <v/>
      </c>
      <c r="T69" s="59" t="str">
        <f t="shared" si="32"/>
        <v/>
      </c>
      <c r="U69" s="59" t="str">
        <f t="shared" si="32"/>
        <v/>
      </c>
      <c r="V69" s="59" t="str">
        <f t="shared" si="32"/>
        <v/>
      </c>
      <c r="W69" s="59" t="str">
        <f t="shared" si="32"/>
        <v/>
      </c>
      <c r="X69" s="60" t="str">
        <f t="shared" si="32"/>
        <v/>
      </c>
      <c r="Y69" s="60" t="str">
        <f t="shared" si="32"/>
        <v/>
      </c>
      <c r="Z69" s="60" t="str">
        <f t="shared" si="32"/>
        <v/>
      </c>
      <c r="AA69" s="60" t="str">
        <f t="shared" si="32"/>
        <v/>
      </c>
      <c r="AB69" s="60" t="str">
        <f t="shared" si="32"/>
        <v/>
      </c>
      <c r="AC69" s="60" t="str">
        <f t="shared" si="32"/>
        <v/>
      </c>
      <c r="AD69" s="60" t="str">
        <f t="shared" si="32"/>
        <v/>
      </c>
      <c r="AE69" s="60" t="str">
        <f t="shared" si="32"/>
        <v/>
      </c>
      <c r="AF69" s="60" t="str">
        <f t="shared" si="32"/>
        <v/>
      </c>
      <c r="AG69" s="60" t="str">
        <f t="shared" si="32"/>
        <v/>
      </c>
      <c r="AH69" s="60" t="str">
        <f t="shared" si="32"/>
        <v/>
      </c>
      <c r="AI69" s="60" t="str">
        <f t="shared" si="32"/>
        <v/>
      </c>
      <c r="AJ69" s="60" t="str">
        <f t="shared" si="32"/>
        <v/>
      </c>
      <c r="AK69" s="60" t="str">
        <f t="shared" si="32"/>
        <v/>
      </c>
      <c r="AL69" s="60" t="str">
        <f t="shared" si="32"/>
        <v/>
      </c>
      <c r="AM69" s="60" t="str">
        <f t="shared" si="32"/>
        <v/>
      </c>
      <c r="AN69" s="60" t="str">
        <f t="shared" si="32"/>
        <v/>
      </c>
      <c r="AO69" s="60" t="str">
        <f t="shared" si="32"/>
        <v/>
      </c>
      <c r="AP69" s="60" t="str">
        <f t="shared" si="32"/>
        <v/>
      </c>
      <c r="AQ69" s="60" t="str">
        <f t="shared" si="32"/>
        <v/>
      </c>
      <c r="AR69" s="60" t="str">
        <f t="shared" si="32"/>
        <v/>
      </c>
      <c r="AS69" s="60" t="str">
        <f t="shared" si="32"/>
        <v/>
      </c>
      <c r="AT69" s="60" t="str">
        <f t="shared" si="32"/>
        <v/>
      </c>
      <c r="AU69" s="60" t="str">
        <f t="shared" si="32"/>
        <v/>
      </c>
      <c r="AV69" s="60" t="str">
        <f t="shared" si="32"/>
        <v/>
      </c>
      <c r="AW69" s="60" t="str">
        <f t="shared" si="32"/>
        <v/>
      </c>
      <c r="AX69" s="60" t="str">
        <f t="shared" si="32"/>
        <v/>
      </c>
      <c r="AY69" s="60" t="str">
        <f t="shared" si="32"/>
        <v/>
      </c>
      <c r="AZ69" s="60" t="str">
        <f t="shared" si="32"/>
        <v/>
      </c>
      <c r="BA69" s="60" t="str">
        <f t="shared" si="32"/>
        <v/>
      </c>
      <c r="BB69" s="60" t="str">
        <f t="shared" si="32"/>
        <v/>
      </c>
      <c r="BC69" s="60" t="str">
        <f t="shared" si="32"/>
        <v/>
      </c>
      <c r="BD69" s="60" t="str">
        <f t="shared" si="32"/>
        <v/>
      </c>
      <c r="BE69" s="60" t="str">
        <f t="shared" si="32"/>
        <v/>
      </c>
      <c r="BF69" s="60" t="str">
        <f t="shared" si="32"/>
        <v/>
      </c>
      <c r="BG69" s="60" t="str">
        <f t="shared" si="32"/>
        <v/>
      </c>
      <c r="BH69" s="60" t="str">
        <f t="shared" si="32"/>
        <v/>
      </c>
      <c r="BI69" s="60" t="str">
        <f t="shared" si="32"/>
        <v/>
      </c>
      <c r="BJ69" s="60" t="str">
        <f t="shared" si="32"/>
        <v/>
      </c>
      <c r="BK69" s="60" t="str">
        <f t="shared" si="32"/>
        <v/>
      </c>
      <c r="BL69" s="60" t="str">
        <f t="shared" si="32"/>
        <v/>
      </c>
      <c r="BM69" s="60" t="str">
        <f t="shared" si="32"/>
        <v/>
      </c>
      <c r="BN69" s="60" t="str">
        <f t="shared" si="32"/>
        <v/>
      </c>
      <c r="BO69" s="60" t="str">
        <f t="shared" si="32"/>
        <v/>
      </c>
      <c r="BP69" s="60" t="str">
        <f t="shared" si="32"/>
        <v/>
      </c>
      <c r="BQ69" s="60" t="str">
        <f t="shared" ref="BQ69:CY69" si="33">BQ21</f>
        <v/>
      </c>
      <c r="BR69" s="60" t="str">
        <f t="shared" si="33"/>
        <v/>
      </c>
      <c r="BS69" s="60" t="str">
        <f t="shared" si="33"/>
        <v/>
      </c>
      <c r="BT69" s="60" t="str">
        <f t="shared" si="33"/>
        <v/>
      </c>
      <c r="BU69" s="60" t="str">
        <f t="shared" si="33"/>
        <v/>
      </c>
      <c r="BV69" s="60" t="str">
        <f t="shared" si="33"/>
        <v/>
      </c>
      <c r="BW69" s="60" t="str">
        <f t="shared" si="33"/>
        <v/>
      </c>
      <c r="BX69" s="60" t="str">
        <f t="shared" si="33"/>
        <v/>
      </c>
      <c r="BY69" s="60" t="str">
        <f t="shared" si="33"/>
        <v/>
      </c>
      <c r="BZ69" s="60" t="str">
        <f t="shared" si="33"/>
        <v/>
      </c>
      <c r="CA69" s="60" t="str">
        <f t="shared" si="33"/>
        <v/>
      </c>
      <c r="CB69" s="60" t="str">
        <f t="shared" si="33"/>
        <v/>
      </c>
      <c r="CC69" s="60" t="str">
        <f t="shared" si="33"/>
        <v/>
      </c>
      <c r="CD69" s="60" t="str">
        <f t="shared" si="33"/>
        <v/>
      </c>
      <c r="CE69" s="60" t="str">
        <f t="shared" si="33"/>
        <v/>
      </c>
      <c r="CF69" s="60" t="str">
        <f t="shared" si="33"/>
        <v/>
      </c>
      <c r="CG69" s="60" t="str">
        <f t="shared" si="33"/>
        <v/>
      </c>
      <c r="CH69" s="60" t="str">
        <f t="shared" si="33"/>
        <v/>
      </c>
      <c r="CI69" s="60" t="str">
        <f t="shared" si="33"/>
        <v/>
      </c>
      <c r="CJ69" s="60" t="str">
        <f t="shared" si="33"/>
        <v/>
      </c>
      <c r="CK69" s="60" t="str">
        <f t="shared" si="33"/>
        <v/>
      </c>
      <c r="CL69" s="60" t="str">
        <f t="shared" si="33"/>
        <v/>
      </c>
      <c r="CM69" s="60" t="str">
        <f t="shared" si="33"/>
        <v/>
      </c>
      <c r="CN69" s="60" t="str">
        <f t="shared" si="33"/>
        <v/>
      </c>
      <c r="CO69" s="60" t="str">
        <f t="shared" si="33"/>
        <v/>
      </c>
      <c r="CP69" s="60" t="str">
        <f t="shared" si="33"/>
        <v/>
      </c>
      <c r="CQ69" s="60" t="str">
        <f t="shared" si="33"/>
        <v/>
      </c>
      <c r="CR69" s="60" t="str">
        <f t="shared" si="33"/>
        <v/>
      </c>
      <c r="CS69" s="60" t="str">
        <f t="shared" si="33"/>
        <v/>
      </c>
      <c r="CT69" s="60" t="str">
        <f t="shared" si="33"/>
        <v/>
      </c>
      <c r="CU69" s="60" t="str">
        <f t="shared" si="33"/>
        <v/>
      </c>
      <c r="CV69" s="60" t="str">
        <f t="shared" si="33"/>
        <v/>
      </c>
      <c r="CW69" s="60" t="str">
        <f t="shared" si="33"/>
        <v/>
      </c>
      <c r="CX69" s="60" t="str">
        <f t="shared" si="33"/>
        <v/>
      </c>
      <c r="CY69" s="60" t="str">
        <f t="shared" si="33"/>
        <v/>
      </c>
    </row>
    <row r="70" spans="2:103" ht="17.25" customHeight="1">
      <c r="B70" s="61"/>
      <c r="C70" s="62" t="s">
        <v>43</v>
      </c>
      <c r="D70" s="63">
        <f>D9/1000000</f>
        <v>0</v>
      </c>
      <c r="E70" s="63" t="str">
        <f t="shared" ref="E70:BP70" si="34">IF(ISERROR(E9/1000000)=TRUE,"",E9/1000000)</f>
        <v/>
      </c>
      <c r="F70" s="63" t="str">
        <f t="shared" si="34"/>
        <v/>
      </c>
      <c r="G70" s="63" t="str">
        <f t="shared" si="34"/>
        <v/>
      </c>
      <c r="H70" s="63" t="str">
        <f t="shared" si="34"/>
        <v/>
      </c>
      <c r="I70" s="63" t="str">
        <f t="shared" si="34"/>
        <v/>
      </c>
      <c r="J70" s="63" t="str">
        <f t="shared" si="34"/>
        <v/>
      </c>
      <c r="K70" s="63" t="str">
        <f t="shared" si="34"/>
        <v/>
      </c>
      <c r="L70" s="63" t="str">
        <f t="shared" si="34"/>
        <v/>
      </c>
      <c r="M70" s="63" t="str">
        <f t="shared" si="34"/>
        <v/>
      </c>
      <c r="N70" s="63" t="str">
        <f t="shared" si="34"/>
        <v/>
      </c>
      <c r="O70" s="63" t="str">
        <f t="shared" si="34"/>
        <v/>
      </c>
      <c r="P70" s="63" t="str">
        <f t="shared" si="34"/>
        <v/>
      </c>
      <c r="Q70" s="63" t="str">
        <f t="shared" si="34"/>
        <v/>
      </c>
      <c r="R70" s="63" t="str">
        <f t="shared" si="34"/>
        <v/>
      </c>
      <c r="S70" s="63" t="str">
        <f t="shared" si="34"/>
        <v/>
      </c>
      <c r="T70" s="63" t="str">
        <f t="shared" si="34"/>
        <v/>
      </c>
      <c r="U70" s="63" t="str">
        <f t="shared" si="34"/>
        <v/>
      </c>
      <c r="V70" s="63" t="str">
        <f t="shared" si="34"/>
        <v/>
      </c>
      <c r="W70" s="63" t="str">
        <f t="shared" si="34"/>
        <v/>
      </c>
      <c r="X70" s="64" t="str">
        <f t="shared" si="34"/>
        <v/>
      </c>
      <c r="Y70" s="64" t="str">
        <f t="shared" si="34"/>
        <v/>
      </c>
      <c r="Z70" s="64" t="str">
        <f t="shared" si="34"/>
        <v/>
      </c>
      <c r="AA70" s="64" t="str">
        <f t="shared" si="34"/>
        <v/>
      </c>
      <c r="AB70" s="64" t="str">
        <f t="shared" si="34"/>
        <v/>
      </c>
      <c r="AC70" s="64" t="str">
        <f t="shared" si="34"/>
        <v/>
      </c>
      <c r="AD70" s="64" t="str">
        <f t="shared" si="34"/>
        <v/>
      </c>
      <c r="AE70" s="64" t="str">
        <f t="shared" si="34"/>
        <v/>
      </c>
      <c r="AF70" s="64" t="str">
        <f t="shared" si="34"/>
        <v/>
      </c>
      <c r="AG70" s="64" t="str">
        <f t="shared" si="34"/>
        <v/>
      </c>
      <c r="AH70" s="64" t="str">
        <f t="shared" si="34"/>
        <v/>
      </c>
      <c r="AI70" s="64" t="str">
        <f t="shared" si="34"/>
        <v/>
      </c>
      <c r="AJ70" s="64" t="str">
        <f t="shared" si="34"/>
        <v/>
      </c>
      <c r="AK70" s="64" t="str">
        <f t="shared" si="34"/>
        <v/>
      </c>
      <c r="AL70" s="64" t="str">
        <f t="shared" si="34"/>
        <v/>
      </c>
      <c r="AM70" s="64" t="str">
        <f t="shared" si="34"/>
        <v/>
      </c>
      <c r="AN70" s="64" t="str">
        <f t="shared" si="34"/>
        <v/>
      </c>
      <c r="AO70" s="64" t="str">
        <f t="shared" si="34"/>
        <v/>
      </c>
      <c r="AP70" s="64" t="str">
        <f t="shared" si="34"/>
        <v/>
      </c>
      <c r="AQ70" s="64" t="str">
        <f t="shared" si="34"/>
        <v/>
      </c>
      <c r="AR70" s="64" t="str">
        <f t="shared" si="34"/>
        <v/>
      </c>
      <c r="AS70" s="64" t="str">
        <f t="shared" si="34"/>
        <v/>
      </c>
      <c r="AT70" s="64" t="str">
        <f t="shared" si="34"/>
        <v/>
      </c>
      <c r="AU70" s="64" t="str">
        <f t="shared" si="34"/>
        <v/>
      </c>
      <c r="AV70" s="64" t="str">
        <f t="shared" si="34"/>
        <v/>
      </c>
      <c r="AW70" s="64" t="str">
        <f t="shared" si="34"/>
        <v/>
      </c>
      <c r="AX70" s="64" t="str">
        <f t="shared" si="34"/>
        <v/>
      </c>
      <c r="AY70" s="64" t="str">
        <f t="shared" si="34"/>
        <v/>
      </c>
      <c r="AZ70" s="64" t="str">
        <f t="shared" si="34"/>
        <v/>
      </c>
      <c r="BA70" s="64" t="str">
        <f t="shared" si="34"/>
        <v/>
      </c>
      <c r="BB70" s="64" t="str">
        <f t="shared" si="34"/>
        <v/>
      </c>
      <c r="BC70" s="64" t="str">
        <f t="shared" si="34"/>
        <v/>
      </c>
      <c r="BD70" s="64" t="str">
        <f t="shared" si="34"/>
        <v/>
      </c>
      <c r="BE70" s="64" t="str">
        <f t="shared" si="34"/>
        <v/>
      </c>
      <c r="BF70" s="64" t="str">
        <f t="shared" si="34"/>
        <v/>
      </c>
      <c r="BG70" s="64" t="str">
        <f t="shared" si="34"/>
        <v/>
      </c>
      <c r="BH70" s="64" t="str">
        <f t="shared" si="34"/>
        <v/>
      </c>
      <c r="BI70" s="64" t="str">
        <f t="shared" si="34"/>
        <v/>
      </c>
      <c r="BJ70" s="64" t="str">
        <f t="shared" si="34"/>
        <v/>
      </c>
      <c r="BK70" s="64" t="str">
        <f t="shared" si="34"/>
        <v/>
      </c>
      <c r="BL70" s="64" t="str">
        <f t="shared" si="34"/>
        <v/>
      </c>
      <c r="BM70" s="64" t="str">
        <f t="shared" si="34"/>
        <v/>
      </c>
      <c r="BN70" s="64" t="str">
        <f t="shared" si="34"/>
        <v/>
      </c>
      <c r="BO70" s="64" t="str">
        <f t="shared" si="34"/>
        <v/>
      </c>
      <c r="BP70" s="64" t="str">
        <f t="shared" si="34"/>
        <v/>
      </c>
      <c r="BQ70" s="64" t="str">
        <f t="shared" ref="BQ70:CY70" si="35">IF(ISERROR(BQ9/1000000)=TRUE,"",BQ9/1000000)</f>
        <v/>
      </c>
      <c r="BR70" s="64" t="str">
        <f t="shared" si="35"/>
        <v/>
      </c>
      <c r="BS70" s="64" t="str">
        <f t="shared" si="35"/>
        <v/>
      </c>
      <c r="BT70" s="64" t="str">
        <f t="shared" si="35"/>
        <v/>
      </c>
      <c r="BU70" s="64" t="str">
        <f t="shared" si="35"/>
        <v/>
      </c>
      <c r="BV70" s="64" t="str">
        <f t="shared" si="35"/>
        <v/>
      </c>
      <c r="BW70" s="64" t="str">
        <f t="shared" si="35"/>
        <v/>
      </c>
      <c r="BX70" s="64" t="str">
        <f t="shared" si="35"/>
        <v/>
      </c>
      <c r="BY70" s="64" t="str">
        <f t="shared" si="35"/>
        <v/>
      </c>
      <c r="BZ70" s="64" t="str">
        <f t="shared" si="35"/>
        <v/>
      </c>
      <c r="CA70" s="64" t="str">
        <f t="shared" si="35"/>
        <v/>
      </c>
      <c r="CB70" s="64" t="str">
        <f t="shared" si="35"/>
        <v/>
      </c>
      <c r="CC70" s="64" t="str">
        <f t="shared" si="35"/>
        <v/>
      </c>
      <c r="CD70" s="64" t="str">
        <f t="shared" si="35"/>
        <v/>
      </c>
      <c r="CE70" s="64" t="str">
        <f t="shared" si="35"/>
        <v/>
      </c>
      <c r="CF70" s="64" t="str">
        <f t="shared" si="35"/>
        <v/>
      </c>
      <c r="CG70" s="64" t="str">
        <f t="shared" si="35"/>
        <v/>
      </c>
      <c r="CH70" s="64" t="str">
        <f t="shared" si="35"/>
        <v/>
      </c>
      <c r="CI70" s="64" t="str">
        <f t="shared" si="35"/>
        <v/>
      </c>
      <c r="CJ70" s="64" t="str">
        <f t="shared" si="35"/>
        <v/>
      </c>
      <c r="CK70" s="64" t="str">
        <f t="shared" si="35"/>
        <v/>
      </c>
      <c r="CL70" s="64" t="str">
        <f t="shared" si="35"/>
        <v/>
      </c>
      <c r="CM70" s="64" t="str">
        <f t="shared" si="35"/>
        <v/>
      </c>
      <c r="CN70" s="64" t="str">
        <f t="shared" si="35"/>
        <v/>
      </c>
      <c r="CO70" s="64" t="str">
        <f t="shared" si="35"/>
        <v/>
      </c>
      <c r="CP70" s="64" t="str">
        <f t="shared" si="35"/>
        <v/>
      </c>
      <c r="CQ70" s="64" t="str">
        <f t="shared" si="35"/>
        <v/>
      </c>
      <c r="CR70" s="64" t="str">
        <f t="shared" si="35"/>
        <v/>
      </c>
      <c r="CS70" s="64" t="str">
        <f t="shared" si="35"/>
        <v/>
      </c>
      <c r="CT70" s="64" t="str">
        <f t="shared" si="35"/>
        <v/>
      </c>
      <c r="CU70" s="64" t="str">
        <f t="shared" si="35"/>
        <v/>
      </c>
      <c r="CV70" s="64" t="str">
        <f t="shared" si="35"/>
        <v/>
      </c>
      <c r="CW70" s="64" t="str">
        <f t="shared" si="35"/>
        <v/>
      </c>
      <c r="CX70" s="64" t="str">
        <f t="shared" si="35"/>
        <v/>
      </c>
      <c r="CY70" s="64" t="str">
        <f t="shared" si="35"/>
        <v/>
      </c>
    </row>
    <row r="71" spans="2:103" ht="17.25" customHeight="1">
      <c r="B71" s="61"/>
      <c r="C71" s="62" t="s">
        <v>44</v>
      </c>
      <c r="D71" s="63">
        <f>D17/1000000</f>
        <v>0</v>
      </c>
      <c r="E71" s="63" t="str">
        <f t="shared" ref="E71:BP71" si="36">IF(ISERROR(E17/1000000)=TRUE,"",E17/1000000)</f>
        <v/>
      </c>
      <c r="F71" s="63" t="str">
        <f t="shared" si="36"/>
        <v/>
      </c>
      <c r="G71" s="63" t="str">
        <f t="shared" si="36"/>
        <v/>
      </c>
      <c r="H71" s="63" t="str">
        <f t="shared" si="36"/>
        <v/>
      </c>
      <c r="I71" s="63" t="str">
        <f t="shared" si="36"/>
        <v/>
      </c>
      <c r="J71" s="63" t="str">
        <f t="shared" si="36"/>
        <v/>
      </c>
      <c r="K71" s="63" t="str">
        <f t="shared" si="36"/>
        <v/>
      </c>
      <c r="L71" s="63" t="str">
        <f t="shared" si="36"/>
        <v/>
      </c>
      <c r="M71" s="63" t="str">
        <f t="shared" si="36"/>
        <v/>
      </c>
      <c r="N71" s="63" t="str">
        <f t="shared" si="36"/>
        <v/>
      </c>
      <c r="O71" s="63" t="str">
        <f t="shared" si="36"/>
        <v/>
      </c>
      <c r="P71" s="63" t="str">
        <f t="shared" si="36"/>
        <v/>
      </c>
      <c r="Q71" s="63" t="str">
        <f t="shared" si="36"/>
        <v/>
      </c>
      <c r="R71" s="63" t="str">
        <f t="shared" si="36"/>
        <v/>
      </c>
      <c r="S71" s="63" t="str">
        <f t="shared" si="36"/>
        <v/>
      </c>
      <c r="T71" s="63" t="str">
        <f t="shared" si="36"/>
        <v/>
      </c>
      <c r="U71" s="63" t="str">
        <f t="shared" si="36"/>
        <v/>
      </c>
      <c r="V71" s="63" t="str">
        <f t="shared" si="36"/>
        <v/>
      </c>
      <c r="W71" s="63" t="str">
        <f t="shared" si="36"/>
        <v/>
      </c>
      <c r="X71" s="63" t="str">
        <f t="shared" si="36"/>
        <v/>
      </c>
      <c r="Y71" s="63" t="str">
        <f t="shared" si="36"/>
        <v/>
      </c>
      <c r="Z71" s="63" t="str">
        <f t="shared" si="36"/>
        <v/>
      </c>
      <c r="AA71" s="63" t="str">
        <f t="shared" si="36"/>
        <v/>
      </c>
      <c r="AB71" s="63" t="str">
        <f t="shared" si="36"/>
        <v/>
      </c>
      <c r="AC71" s="63" t="str">
        <f t="shared" si="36"/>
        <v/>
      </c>
      <c r="AD71" s="63" t="str">
        <f t="shared" si="36"/>
        <v/>
      </c>
      <c r="AE71" s="63" t="str">
        <f t="shared" si="36"/>
        <v/>
      </c>
      <c r="AF71" s="63" t="str">
        <f t="shared" si="36"/>
        <v/>
      </c>
      <c r="AG71" s="63" t="str">
        <f t="shared" si="36"/>
        <v/>
      </c>
      <c r="AH71" s="63" t="str">
        <f t="shared" si="36"/>
        <v/>
      </c>
      <c r="AI71" s="63" t="str">
        <f t="shared" si="36"/>
        <v/>
      </c>
      <c r="AJ71" s="63" t="str">
        <f t="shared" si="36"/>
        <v/>
      </c>
      <c r="AK71" s="63" t="str">
        <f t="shared" si="36"/>
        <v/>
      </c>
      <c r="AL71" s="63" t="str">
        <f t="shared" si="36"/>
        <v/>
      </c>
      <c r="AM71" s="63" t="str">
        <f t="shared" si="36"/>
        <v/>
      </c>
      <c r="AN71" s="63" t="str">
        <f t="shared" si="36"/>
        <v/>
      </c>
      <c r="AO71" s="63" t="str">
        <f t="shared" si="36"/>
        <v/>
      </c>
      <c r="AP71" s="63" t="str">
        <f t="shared" si="36"/>
        <v/>
      </c>
      <c r="AQ71" s="63" t="str">
        <f t="shared" si="36"/>
        <v/>
      </c>
      <c r="AR71" s="63" t="str">
        <f t="shared" si="36"/>
        <v/>
      </c>
      <c r="AS71" s="63" t="str">
        <f t="shared" si="36"/>
        <v/>
      </c>
      <c r="AT71" s="63" t="str">
        <f t="shared" si="36"/>
        <v/>
      </c>
      <c r="AU71" s="63" t="str">
        <f t="shared" si="36"/>
        <v/>
      </c>
      <c r="AV71" s="63" t="str">
        <f t="shared" si="36"/>
        <v/>
      </c>
      <c r="AW71" s="63" t="str">
        <f t="shared" si="36"/>
        <v/>
      </c>
      <c r="AX71" s="63" t="str">
        <f t="shared" si="36"/>
        <v/>
      </c>
      <c r="AY71" s="63" t="str">
        <f t="shared" si="36"/>
        <v/>
      </c>
      <c r="AZ71" s="63" t="str">
        <f t="shared" si="36"/>
        <v/>
      </c>
      <c r="BA71" s="63" t="str">
        <f t="shared" si="36"/>
        <v/>
      </c>
      <c r="BB71" s="63" t="str">
        <f t="shared" si="36"/>
        <v/>
      </c>
      <c r="BC71" s="63" t="str">
        <f t="shared" si="36"/>
        <v/>
      </c>
      <c r="BD71" s="63" t="str">
        <f t="shared" si="36"/>
        <v/>
      </c>
      <c r="BE71" s="63" t="str">
        <f t="shared" si="36"/>
        <v/>
      </c>
      <c r="BF71" s="63" t="str">
        <f t="shared" si="36"/>
        <v/>
      </c>
      <c r="BG71" s="63" t="str">
        <f t="shared" si="36"/>
        <v/>
      </c>
      <c r="BH71" s="63" t="str">
        <f t="shared" si="36"/>
        <v/>
      </c>
      <c r="BI71" s="63" t="str">
        <f t="shared" si="36"/>
        <v/>
      </c>
      <c r="BJ71" s="63" t="str">
        <f t="shared" si="36"/>
        <v/>
      </c>
      <c r="BK71" s="63" t="str">
        <f t="shared" si="36"/>
        <v/>
      </c>
      <c r="BL71" s="63" t="str">
        <f t="shared" si="36"/>
        <v/>
      </c>
      <c r="BM71" s="63" t="str">
        <f t="shared" si="36"/>
        <v/>
      </c>
      <c r="BN71" s="63" t="str">
        <f t="shared" si="36"/>
        <v/>
      </c>
      <c r="BO71" s="63" t="str">
        <f t="shared" si="36"/>
        <v/>
      </c>
      <c r="BP71" s="63" t="str">
        <f t="shared" si="36"/>
        <v/>
      </c>
      <c r="BQ71" s="63" t="str">
        <f t="shared" ref="BQ71:CY71" si="37">IF(ISERROR(BQ17/1000000)=TRUE,"",BQ17/1000000)</f>
        <v/>
      </c>
      <c r="BR71" s="63" t="str">
        <f t="shared" si="37"/>
        <v/>
      </c>
      <c r="BS71" s="63" t="str">
        <f t="shared" si="37"/>
        <v/>
      </c>
      <c r="BT71" s="63" t="str">
        <f t="shared" si="37"/>
        <v/>
      </c>
      <c r="BU71" s="63" t="str">
        <f t="shared" si="37"/>
        <v/>
      </c>
      <c r="BV71" s="63" t="str">
        <f t="shared" si="37"/>
        <v/>
      </c>
      <c r="BW71" s="63" t="str">
        <f t="shared" si="37"/>
        <v/>
      </c>
      <c r="BX71" s="63" t="str">
        <f t="shared" si="37"/>
        <v/>
      </c>
      <c r="BY71" s="63" t="str">
        <f t="shared" si="37"/>
        <v/>
      </c>
      <c r="BZ71" s="63" t="str">
        <f t="shared" si="37"/>
        <v/>
      </c>
      <c r="CA71" s="63" t="str">
        <f t="shared" si="37"/>
        <v/>
      </c>
      <c r="CB71" s="63" t="str">
        <f t="shared" si="37"/>
        <v/>
      </c>
      <c r="CC71" s="63" t="str">
        <f t="shared" si="37"/>
        <v/>
      </c>
      <c r="CD71" s="63" t="str">
        <f t="shared" si="37"/>
        <v/>
      </c>
      <c r="CE71" s="63" t="str">
        <f t="shared" si="37"/>
        <v/>
      </c>
      <c r="CF71" s="63" t="str">
        <f t="shared" si="37"/>
        <v/>
      </c>
      <c r="CG71" s="63" t="str">
        <f t="shared" si="37"/>
        <v/>
      </c>
      <c r="CH71" s="63" t="str">
        <f t="shared" si="37"/>
        <v/>
      </c>
      <c r="CI71" s="63" t="str">
        <f t="shared" si="37"/>
        <v/>
      </c>
      <c r="CJ71" s="63" t="str">
        <f t="shared" si="37"/>
        <v/>
      </c>
      <c r="CK71" s="63" t="str">
        <f t="shared" si="37"/>
        <v/>
      </c>
      <c r="CL71" s="63" t="str">
        <f t="shared" si="37"/>
        <v/>
      </c>
      <c r="CM71" s="63" t="str">
        <f t="shared" si="37"/>
        <v/>
      </c>
      <c r="CN71" s="63" t="str">
        <f t="shared" si="37"/>
        <v/>
      </c>
      <c r="CO71" s="63" t="str">
        <f t="shared" si="37"/>
        <v/>
      </c>
      <c r="CP71" s="63" t="str">
        <f t="shared" si="37"/>
        <v/>
      </c>
      <c r="CQ71" s="63" t="str">
        <f t="shared" si="37"/>
        <v/>
      </c>
      <c r="CR71" s="63" t="str">
        <f t="shared" si="37"/>
        <v/>
      </c>
      <c r="CS71" s="63" t="str">
        <f t="shared" si="37"/>
        <v/>
      </c>
      <c r="CT71" s="63" t="str">
        <f t="shared" si="37"/>
        <v/>
      </c>
      <c r="CU71" s="63" t="str">
        <f t="shared" si="37"/>
        <v/>
      </c>
      <c r="CV71" s="63" t="str">
        <f t="shared" si="37"/>
        <v/>
      </c>
      <c r="CW71" s="63" t="str">
        <f t="shared" si="37"/>
        <v/>
      </c>
      <c r="CX71" s="63" t="str">
        <f t="shared" si="37"/>
        <v/>
      </c>
      <c r="CY71" s="63" t="str">
        <f t="shared" si="37"/>
        <v/>
      </c>
    </row>
    <row r="72" spans="2:103" ht="17.25" customHeight="1">
      <c r="B72" s="61"/>
      <c r="C72" s="62" t="s">
        <v>45</v>
      </c>
      <c r="D72" s="63">
        <f>(D20-D9-D17)/1000000</f>
        <v>0</v>
      </c>
      <c r="E72" s="63" t="str">
        <f t="shared" ref="E72:BP72" si="38">IF(ISERROR((E20-E9-E17)/1000000)=TRUE,"",(E20-E9-E17)/1000000)</f>
        <v/>
      </c>
      <c r="F72" s="63" t="str">
        <f t="shared" si="38"/>
        <v/>
      </c>
      <c r="G72" s="63" t="str">
        <f t="shared" si="38"/>
        <v/>
      </c>
      <c r="H72" s="63" t="str">
        <f t="shared" si="38"/>
        <v/>
      </c>
      <c r="I72" s="63" t="str">
        <f t="shared" si="38"/>
        <v/>
      </c>
      <c r="J72" s="63" t="str">
        <f t="shared" si="38"/>
        <v/>
      </c>
      <c r="K72" s="63" t="str">
        <f t="shared" si="38"/>
        <v/>
      </c>
      <c r="L72" s="63" t="str">
        <f t="shared" si="38"/>
        <v/>
      </c>
      <c r="M72" s="63" t="str">
        <f t="shared" si="38"/>
        <v/>
      </c>
      <c r="N72" s="63" t="str">
        <f t="shared" si="38"/>
        <v/>
      </c>
      <c r="O72" s="63" t="str">
        <f t="shared" si="38"/>
        <v/>
      </c>
      <c r="P72" s="63" t="str">
        <f t="shared" si="38"/>
        <v/>
      </c>
      <c r="Q72" s="63" t="str">
        <f t="shared" si="38"/>
        <v/>
      </c>
      <c r="R72" s="63" t="str">
        <f t="shared" si="38"/>
        <v/>
      </c>
      <c r="S72" s="63" t="str">
        <f t="shared" si="38"/>
        <v/>
      </c>
      <c r="T72" s="63" t="str">
        <f t="shared" si="38"/>
        <v/>
      </c>
      <c r="U72" s="63" t="str">
        <f t="shared" si="38"/>
        <v/>
      </c>
      <c r="V72" s="63" t="str">
        <f t="shared" si="38"/>
        <v/>
      </c>
      <c r="W72" s="63" t="str">
        <f t="shared" si="38"/>
        <v/>
      </c>
      <c r="X72" s="64" t="str">
        <f t="shared" si="38"/>
        <v/>
      </c>
      <c r="Y72" s="64" t="str">
        <f t="shared" si="38"/>
        <v/>
      </c>
      <c r="Z72" s="64" t="str">
        <f t="shared" si="38"/>
        <v/>
      </c>
      <c r="AA72" s="64" t="str">
        <f t="shared" si="38"/>
        <v/>
      </c>
      <c r="AB72" s="64" t="str">
        <f t="shared" si="38"/>
        <v/>
      </c>
      <c r="AC72" s="64" t="str">
        <f t="shared" si="38"/>
        <v/>
      </c>
      <c r="AD72" s="64" t="str">
        <f t="shared" si="38"/>
        <v/>
      </c>
      <c r="AE72" s="64" t="str">
        <f t="shared" si="38"/>
        <v/>
      </c>
      <c r="AF72" s="64" t="str">
        <f t="shared" si="38"/>
        <v/>
      </c>
      <c r="AG72" s="64" t="str">
        <f t="shared" si="38"/>
        <v/>
      </c>
      <c r="AH72" s="64" t="str">
        <f t="shared" si="38"/>
        <v/>
      </c>
      <c r="AI72" s="64" t="str">
        <f t="shared" si="38"/>
        <v/>
      </c>
      <c r="AJ72" s="64" t="str">
        <f t="shared" si="38"/>
        <v/>
      </c>
      <c r="AK72" s="64" t="str">
        <f t="shared" si="38"/>
        <v/>
      </c>
      <c r="AL72" s="64" t="str">
        <f t="shared" si="38"/>
        <v/>
      </c>
      <c r="AM72" s="64" t="str">
        <f t="shared" si="38"/>
        <v/>
      </c>
      <c r="AN72" s="64" t="str">
        <f t="shared" si="38"/>
        <v/>
      </c>
      <c r="AO72" s="64" t="str">
        <f t="shared" si="38"/>
        <v/>
      </c>
      <c r="AP72" s="64" t="str">
        <f t="shared" si="38"/>
        <v/>
      </c>
      <c r="AQ72" s="64" t="str">
        <f t="shared" si="38"/>
        <v/>
      </c>
      <c r="AR72" s="64" t="str">
        <f t="shared" si="38"/>
        <v/>
      </c>
      <c r="AS72" s="64" t="str">
        <f t="shared" si="38"/>
        <v/>
      </c>
      <c r="AT72" s="64" t="str">
        <f t="shared" si="38"/>
        <v/>
      </c>
      <c r="AU72" s="64" t="str">
        <f t="shared" si="38"/>
        <v/>
      </c>
      <c r="AV72" s="64" t="str">
        <f t="shared" si="38"/>
        <v/>
      </c>
      <c r="AW72" s="64" t="str">
        <f t="shared" si="38"/>
        <v/>
      </c>
      <c r="AX72" s="64" t="str">
        <f t="shared" si="38"/>
        <v/>
      </c>
      <c r="AY72" s="64" t="str">
        <f t="shared" si="38"/>
        <v/>
      </c>
      <c r="AZ72" s="64" t="str">
        <f t="shared" si="38"/>
        <v/>
      </c>
      <c r="BA72" s="64" t="str">
        <f t="shared" si="38"/>
        <v/>
      </c>
      <c r="BB72" s="64" t="str">
        <f t="shared" si="38"/>
        <v/>
      </c>
      <c r="BC72" s="64" t="str">
        <f t="shared" si="38"/>
        <v/>
      </c>
      <c r="BD72" s="64" t="str">
        <f t="shared" si="38"/>
        <v/>
      </c>
      <c r="BE72" s="64" t="str">
        <f t="shared" si="38"/>
        <v/>
      </c>
      <c r="BF72" s="64" t="str">
        <f t="shared" si="38"/>
        <v/>
      </c>
      <c r="BG72" s="64" t="str">
        <f t="shared" si="38"/>
        <v/>
      </c>
      <c r="BH72" s="64" t="str">
        <f t="shared" si="38"/>
        <v/>
      </c>
      <c r="BI72" s="64" t="str">
        <f t="shared" si="38"/>
        <v/>
      </c>
      <c r="BJ72" s="64" t="str">
        <f t="shared" si="38"/>
        <v/>
      </c>
      <c r="BK72" s="64" t="str">
        <f t="shared" si="38"/>
        <v/>
      </c>
      <c r="BL72" s="64" t="str">
        <f t="shared" si="38"/>
        <v/>
      </c>
      <c r="BM72" s="64" t="str">
        <f t="shared" si="38"/>
        <v/>
      </c>
      <c r="BN72" s="64" t="str">
        <f t="shared" si="38"/>
        <v/>
      </c>
      <c r="BO72" s="64" t="str">
        <f t="shared" si="38"/>
        <v/>
      </c>
      <c r="BP72" s="64" t="str">
        <f t="shared" si="38"/>
        <v/>
      </c>
      <c r="BQ72" s="64" t="str">
        <f t="shared" ref="BQ72:CY72" si="39">IF(ISERROR((BQ20-BQ9-BQ17)/1000000)=TRUE,"",(BQ20-BQ9-BQ17)/1000000)</f>
        <v/>
      </c>
      <c r="BR72" s="64" t="str">
        <f t="shared" si="39"/>
        <v/>
      </c>
      <c r="BS72" s="64" t="str">
        <f t="shared" si="39"/>
        <v/>
      </c>
      <c r="BT72" s="64" t="str">
        <f t="shared" si="39"/>
        <v/>
      </c>
      <c r="BU72" s="64" t="str">
        <f t="shared" si="39"/>
        <v/>
      </c>
      <c r="BV72" s="64" t="str">
        <f t="shared" si="39"/>
        <v/>
      </c>
      <c r="BW72" s="64" t="str">
        <f t="shared" si="39"/>
        <v/>
      </c>
      <c r="BX72" s="64" t="str">
        <f t="shared" si="39"/>
        <v/>
      </c>
      <c r="BY72" s="64" t="str">
        <f t="shared" si="39"/>
        <v/>
      </c>
      <c r="BZ72" s="64" t="str">
        <f t="shared" si="39"/>
        <v/>
      </c>
      <c r="CA72" s="64" t="str">
        <f t="shared" si="39"/>
        <v/>
      </c>
      <c r="CB72" s="64" t="str">
        <f t="shared" si="39"/>
        <v/>
      </c>
      <c r="CC72" s="64" t="str">
        <f t="shared" si="39"/>
        <v/>
      </c>
      <c r="CD72" s="64" t="str">
        <f t="shared" si="39"/>
        <v/>
      </c>
      <c r="CE72" s="64" t="str">
        <f t="shared" si="39"/>
        <v/>
      </c>
      <c r="CF72" s="64" t="str">
        <f t="shared" si="39"/>
        <v/>
      </c>
      <c r="CG72" s="64" t="str">
        <f t="shared" si="39"/>
        <v/>
      </c>
      <c r="CH72" s="64" t="str">
        <f t="shared" si="39"/>
        <v/>
      </c>
      <c r="CI72" s="64" t="str">
        <f t="shared" si="39"/>
        <v/>
      </c>
      <c r="CJ72" s="64" t="str">
        <f t="shared" si="39"/>
        <v/>
      </c>
      <c r="CK72" s="64" t="str">
        <f t="shared" si="39"/>
        <v/>
      </c>
      <c r="CL72" s="64" t="str">
        <f t="shared" si="39"/>
        <v/>
      </c>
      <c r="CM72" s="64" t="str">
        <f t="shared" si="39"/>
        <v/>
      </c>
      <c r="CN72" s="64" t="str">
        <f t="shared" si="39"/>
        <v/>
      </c>
      <c r="CO72" s="64" t="str">
        <f t="shared" si="39"/>
        <v/>
      </c>
      <c r="CP72" s="64" t="str">
        <f t="shared" si="39"/>
        <v/>
      </c>
      <c r="CQ72" s="64" t="str">
        <f t="shared" si="39"/>
        <v/>
      </c>
      <c r="CR72" s="64" t="str">
        <f t="shared" si="39"/>
        <v/>
      </c>
      <c r="CS72" s="64" t="str">
        <f t="shared" si="39"/>
        <v/>
      </c>
      <c r="CT72" s="64" t="str">
        <f t="shared" si="39"/>
        <v/>
      </c>
      <c r="CU72" s="64" t="str">
        <f t="shared" si="39"/>
        <v/>
      </c>
      <c r="CV72" s="64" t="str">
        <f t="shared" si="39"/>
        <v/>
      </c>
      <c r="CW72" s="64" t="str">
        <f t="shared" si="39"/>
        <v/>
      </c>
      <c r="CX72" s="64" t="str">
        <f t="shared" si="39"/>
        <v/>
      </c>
      <c r="CY72" s="64" t="str">
        <f t="shared" si="39"/>
        <v/>
      </c>
    </row>
    <row r="73" spans="2:103" ht="17.25" customHeight="1">
      <c r="B73" s="14"/>
      <c r="C73" s="65" t="s">
        <v>46</v>
      </c>
      <c r="D73" s="66" t="e">
        <f>D70/D20*1000000</f>
        <v>#DIV/0!</v>
      </c>
      <c r="E73" s="66" t="str">
        <f t="shared" ref="E73:BP73" si="40">IF(ISERROR(E70/E20*1000000*E21)=TRUE,"",E70/E20*1000000*E21)</f>
        <v/>
      </c>
      <c r="F73" s="66" t="str">
        <f t="shared" si="40"/>
        <v/>
      </c>
      <c r="G73" s="66" t="str">
        <f t="shared" si="40"/>
        <v/>
      </c>
      <c r="H73" s="66" t="str">
        <f t="shared" si="40"/>
        <v/>
      </c>
      <c r="I73" s="66" t="str">
        <f t="shared" si="40"/>
        <v/>
      </c>
      <c r="J73" s="66" t="str">
        <f t="shared" si="40"/>
        <v/>
      </c>
      <c r="K73" s="66" t="str">
        <f t="shared" si="40"/>
        <v/>
      </c>
      <c r="L73" s="66" t="str">
        <f t="shared" si="40"/>
        <v/>
      </c>
      <c r="M73" s="66" t="str">
        <f t="shared" si="40"/>
        <v/>
      </c>
      <c r="N73" s="66" t="str">
        <f t="shared" si="40"/>
        <v/>
      </c>
      <c r="O73" s="66" t="str">
        <f t="shared" si="40"/>
        <v/>
      </c>
      <c r="P73" s="66" t="str">
        <f t="shared" si="40"/>
        <v/>
      </c>
      <c r="Q73" s="66" t="str">
        <f t="shared" si="40"/>
        <v/>
      </c>
      <c r="R73" s="66" t="str">
        <f t="shared" si="40"/>
        <v/>
      </c>
      <c r="S73" s="66" t="str">
        <f t="shared" si="40"/>
        <v/>
      </c>
      <c r="T73" s="66" t="str">
        <f t="shared" si="40"/>
        <v/>
      </c>
      <c r="U73" s="66" t="str">
        <f t="shared" si="40"/>
        <v/>
      </c>
      <c r="V73" s="66" t="str">
        <f t="shared" si="40"/>
        <v/>
      </c>
      <c r="W73" s="66" t="str">
        <f t="shared" si="40"/>
        <v/>
      </c>
      <c r="X73" s="67" t="str">
        <f t="shared" si="40"/>
        <v/>
      </c>
      <c r="Y73" s="67" t="str">
        <f t="shared" si="40"/>
        <v/>
      </c>
      <c r="Z73" s="67" t="str">
        <f t="shared" si="40"/>
        <v/>
      </c>
      <c r="AA73" s="67" t="str">
        <f t="shared" si="40"/>
        <v/>
      </c>
      <c r="AB73" s="67" t="str">
        <f t="shared" si="40"/>
        <v/>
      </c>
      <c r="AC73" s="67" t="str">
        <f t="shared" si="40"/>
        <v/>
      </c>
      <c r="AD73" s="67" t="str">
        <f t="shared" si="40"/>
        <v/>
      </c>
      <c r="AE73" s="67" t="str">
        <f t="shared" si="40"/>
        <v/>
      </c>
      <c r="AF73" s="67" t="str">
        <f t="shared" si="40"/>
        <v/>
      </c>
      <c r="AG73" s="67" t="str">
        <f t="shared" si="40"/>
        <v/>
      </c>
      <c r="AH73" s="67" t="str">
        <f t="shared" si="40"/>
        <v/>
      </c>
      <c r="AI73" s="67" t="str">
        <f t="shared" si="40"/>
        <v/>
      </c>
      <c r="AJ73" s="67" t="str">
        <f t="shared" si="40"/>
        <v/>
      </c>
      <c r="AK73" s="67" t="str">
        <f t="shared" si="40"/>
        <v/>
      </c>
      <c r="AL73" s="67" t="str">
        <f t="shared" si="40"/>
        <v/>
      </c>
      <c r="AM73" s="67" t="str">
        <f t="shared" si="40"/>
        <v/>
      </c>
      <c r="AN73" s="67" t="str">
        <f t="shared" si="40"/>
        <v/>
      </c>
      <c r="AO73" s="67" t="str">
        <f t="shared" si="40"/>
        <v/>
      </c>
      <c r="AP73" s="67" t="str">
        <f t="shared" si="40"/>
        <v/>
      </c>
      <c r="AQ73" s="67" t="str">
        <f t="shared" si="40"/>
        <v/>
      </c>
      <c r="AR73" s="67" t="str">
        <f t="shared" si="40"/>
        <v/>
      </c>
      <c r="AS73" s="67" t="str">
        <f t="shared" si="40"/>
        <v/>
      </c>
      <c r="AT73" s="67" t="str">
        <f t="shared" si="40"/>
        <v/>
      </c>
      <c r="AU73" s="67" t="str">
        <f t="shared" si="40"/>
        <v/>
      </c>
      <c r="AV73" s="67" t="str">
        <f t="shared" si="40"/>
        <v/>
      </c>
      <c r="AW73" s="67" t="str">
        <f t="shared" si="40"/>
        <v/>
      </c>
      <c r="AX73" s="67" t="str">
        <f t="shared" si="40"/>
        <v/>
      </c>
      <c r="AY73" s="67" t="str">
        <f t="shared" si="40"/>
        <v/>
      </c>
      <c r="AZ73" s="67" t="str">
        <f t="shared" si="40"/>
        <v/>
      </c>
      <c r="BA73" s="67" t="str">
        <f t="shared" si="40"/>
        <v/>
      </c>
      <c r="BB73" s="67" t="str">
        <f t="shared" si="40"/>
        <v/>
      </c>
      <c r="BC73" s="67" t="str">
        <f t="shared" si="40"/>
        <v/>
      </c>
      <c r="BD73" s="67" t="str">
        <f t="shared" si="40"/>
        <v/>
      </c>
      <c r="BE73" s="67" t="str">
        <f t="shared" si="40"/>
        <v/>
      </c>
      <c r="BF73" s="67" t="str">
        <f t="shared" si="40"/>
        <v/>
      </c>
      <c r="BG73" s="67" t="str">
        <f t="shared" si="40"/>
        <v/>
      </c>
      <c r="BH73" s="67" t="str">
        <f t="shared" si="40"/>
        <v/>
      </c>
      <c r="BI73" s="67" t="str">
        <f t="shared" si="40"/>
        <v/>
      </c>
      <c r="BJ73" s="67" t="str">
        <f t="shared" si="40"/>
        <v/>
      </c>
      <c r="BK73" s="67" t="str">
        <f t="shared" si="40"/>
        <v/>
      </c>
      <c r="BL73" s="67" t="str">
        <f t="shared" si="40"/>
        <v/>
      </c>
      <c r="BM73" s="67" t="str">
        <f t="shared" si="40"/>
        <v/>
      </c>
      <c r="BN73" s="67" t="str">
        <f t="shared" si="40"/>
        <v/>
      </c>
      <c r="BO73" s="67" t="str">
        <f t="shared" si="40"/>
        <v/>
      </c>
      <c r="BP73" s="67" t="str">
        <f t="shared" si="40"/>
        <v/>
      </c>
      <c r="BQ73" s="67" t="str">
        <f t="shared" ref="BQ73:CY73" si="41">IF(ISERROR(BQ70/BQ20*1000000*BQ21)=TRUE,"",BQ70/BQ20*1000000*BQ21)</f>
        <v/>
      </c>
      <c r="BR73" s="67" t="str">
        <f t="shared" si="41"/>
        <v/>
      </c>
      <c r="BS73" s="67" t="str">
        <f t="shared" si="41"/>
        <v/>
      </c>
      <c r="BT73" s="67" t="str">
        <f t="shared" si="41"/>
        <v/>
      </c>
      <c r="BU73" s="67" t="str">
        <f t="shared" si="41"/>
        <v/>
      </c>
      <c r="BV73" s="67" t="str">
        <f t="shared" si="41"/>
        <v/>
      </c>
      <c r="BW73" s="67" t="str">
        <f t="shared" si="41"/>
        <v/>
      </c>
      <c r="BX73" s="67" t="str">
        <f t="shared" si="41"/>
        <v/>
      </c>
      <c r="BY73" s="67" t="str">
        <f t="shared" si="41"/>
        <v/>
      </c>
      <c r="BZ73" s="67" t="str">
        <f t="shared" si="41"/>
        <v/>
      </c>
      <c r="CA73" s="67" t="str">
        <f t="shared" si="41"/>
        <v/>
      </c>
      <c r="CB73" s="67" t="str">
        <f t="shared" si="41"/>
        <v/>
      </c>
      <c r="CC73" s="67" t="str">
        <f t="shared" si="41"/>
        <v/>
      </c>
      <c r="CD73" s="67" t="str">
        <f t="shared" si="41"/>
        <v/>
      </c>
      <c r="CE73" s="67" t="str">
        <f t="shared" si="41"/>
        <v/>
      </c>
      <c r="CF73" s="67" t="str">
        <f t="shared" si="41"/>
        <v/>
      </c>
      <c r="CG73" s="67" t="str">
        <f t="shared" si="41"/>
        <v/>
      </c>
      <c r="CH73" s="67" t="str">
        <f t="shared" si="41"/>
        <v/>
      </c>
      <c r="CI73" s="67" t="str">
        <f t="shared" si="41"/>
        <v/>
      </c>
      <c r="CJ73" s="67" t="str">
        <f t="shared" si="41"/>
        <v/>
      </c>
      <c r="CK73" s="67" t="str">
        <f t="shared" si="41"/>
        <v/>
      </c>
      <c r="CL73" s="67" t="str">
        <f t="shared" si="41"/>
        <v/>
      </c>
      <c r="CM73" s="67" t="str">
        <f t="shared" si="41"/>
        <v/>
      </c>
      <c r="CN73" s="67" t="str">
        <f t="shared" si="41"/>
        <v/>
      </c>
      <c r="CO73" s="67" t="str">
        <f t="shared" si="41"/>
        <v/>
      </c>
      <c r="CP73" s="67" t="str">
        <f t="shared" si="41"/>
        <v/>
      </c>
      <c r="CQ73" s="67" t="str">
        <f t="shared" si="41"/>
        <v/>
      </c>
      <c r="CR73" s="67" t="str">
        <f t="shared" si="41"/>
        <v/>
      </c>
      <c r="CS73" s="67" t="str">
        <f t="shared" si="41"/>
        <v/>
      </c>
      <c r="CT73" s="67" t="str">
        <f t="shared" si="41"/>
        <v/>
      </c>
      <c r="CU73" s="67" t="str">
        <f t="shared" si="41"/>
        <v/>
      </c>
      <c r="CV73" s="67" t="str">
        <f t="shared" si="41"/>
        <v/>
      </c>
      <c r="CW73" s="67" t="str">
        <f t="shared" si="41"/>
        <v/>
      </c>
      <c r="CX73" s="67" t="str">
        <f t="shared" si="41"/>
        <v/>
      </c>
      <c r="CY73" s="67" t="str">
        <f t="shared" si="41"/>
        <v/>
      </c>
    </row>
    <row r="74" spans="2:103" ht="17.25" customHeight="1">
      <c r="B74" s="14"/>
      <c r="C74" s="65" t="s">
        <v>47</v>
      </c>
      <c r="D74" s="66" t="e">
        <f>D71/D20*1000000</f>
        <v>#DIV/0!</v>
      </c>
      <c r="E74" s="66" t="str">
        <f t="shared" ref="E74:BP74" si="42">IF(ISERROR(E71/E20*1000000*E21)=TRUE,"",E71/E20*1000000*E21)</f>
        <v/>
      </c>
      <c r="F74" s="66" t="str">
        <f t="shared" si="42"/>
        <v/>
      </c>
      <c r="G74" s="66" t="str">
        <f t="shared" si="42"/>
        <v/>
      </c>
      <c r="H74" s="66" t="str">
        <f t="shared" si="42"/>
        <v/>
      </c>
      <c r="I74" s="66" t="str">
        <f t="shared" si="42"/>
        <v/>
      </c>
      <c r="J74" s="66" t="str">
        <f t="shared" si="42"/>
        <v/>
      </c>
      <c r="K74" s="66" t="str">
        <f t="shared" si="42"/>
        <v/>
      </c>
      <c r="L74" s="66" t="str">
        <f t="shared" si="42"/>
        <v/>
      </c>
      <c r="M74" s="66" t="str">
        <f t="shared" si="42"/>
        <v/>
      </c>
      <c r="N74" s="66" t="str">
        <f t="shared" si="42"/>
        <v/>
      </c>
      <c r="O74" s="66" t="str">
        <f t="shared" si="42"/>
        <v/>
      </c>
      <c r="P74" s="66" t="str">
        <f t="shared" si="42"/>
        <v/>
      </c>
      <c r="Q74" s="66" t="str">
        <f t="shared" si="42"/>
        <v/>
      </c>
      <c r="R74" s="66" t="str">
        <f t="shared" si="42"/>
        <v/>
      </c>
      <c r="S74" s="66" t="str">
        <f t="shared" si="42"/>
        <v/>
      </c>
      <c r="T74" s="66" t="str">
        <f t="shared" si="42"/>
        <v/>
      </c>
      <c r="U74" s="66" t="str">
        <f t="shared" si="42"/>
        <v/>
      </c>
      <c r="V74" s="66" t="str">
        <f t="shared" si="42"/>
        <v/>
      </c>
      <c r="W74" s="66" t="str">
        <f t="shared" si="42"/>
        <v/>
      </c>
      <c r="X74" s="67" t="str">
        <f t="shared" si="42"/>
        <v/>
      </c>
      <c r="Y74" s="67" t="str">
        <f t="shared" si="42"/>
        <v/>
      </c>
      <c r="Z74" s="67" t="str">
        <f t="shared" si="42"/>
        <v/>
      </c>
      <c r="AA74" s="67" t="str">
        <f t="shared" si="42"/>
        <v/>
      </c>
      <c r="AB74" s="67" t="str">
        <f t="shared" si="42"/>
        <v/>
      </c>
      <c r="AC74" s="67" t="str">
        <f t="shared" si="42"/>
        <v/>
      </c>
      <c r="AD74" s="67" t="str">
        <f t="shared" si="42"/>
        <v/>
      </c>
      <c r="AE74" s="67" t="str">
        <f t="shared" si="42"/>
        <v/>
      </c>
      <c r="AF74" s="67" t="str">
        <f t="shared" si="42"/>
        <v/>
      </c>
      <c r="AG74" s="67" t="str">
        <f t="shared" si="42"/>
        <v/>
      </c>
      <c r="AH74" s="67" t="str">
        <f t="shared" si="42"/>
        <v/>
      </c>
      <c r="AI74" s="67" t="str">
        <f t="shared" si="42"/>
        <v/>
      </c>
      <c r="AJ74" s="67" t="str">
        <f t="shared" si="42"/>
        <v/>
      </c>
      <c r="AK74" s="67" t="str">
        <f t="shared" si="42"/>
        <v/>
      </c>
      <c r="AL74" s="67" t="str">
        <f t="shared" si="42"/>
        <v/>
      </c>
      <c r="AM74" s="67" t="str">
        <f t="shared" si="42"/>
        <v/>
      </c>
      <c r="AN74" s="67" t="str">
        <f t="shared" si="42"/>
        <v/>
      </c>
      <c r="AO74" s="67" t="str">
        <f t="shared" si="42"/>
        <v/>
      </c>
      <c r="AP74" s="67" t="str">
        <f t="shared" si="42"/>
        <v/>
      </c>
      <c r="AQ74" s="67" t="str">
        <f t="shared" si="42"/>
        <v/>
      </c>
      <c r="AR74" s="67" t="str">
        <f t="shared" si="42"/>
        <v/>
      </c>
      <c r="AS74" s="67" t="str">
        <f t="shared" si="42"/>
        <v/>
      </c>
      <c r="AT74" s="67" t="str">
        <f t="shared" si="42"/>
        <v/>
      </c>
      <c r="AU74" s="67" t="str">
        <f t="shared" si="42"/>
        <v/>
      </c>
      <c r="AV74" s="67" t="str">
        <f t="shared" si="42"/>
        <v/>
      </c>
      <c r="AW74" s="67" t="str">
        <f t="shared" si="42"/>
        <v/>
      </c>
      <c r="AX74" s="67" t="str">
        <f t="shared" si="42"/>
        <v/>
      </c>
      <c r="AY74" s="67" t="str">
        <f t="shared" si="42"/>
        <v/>
      </c>
      <c r="AZ74" s="67" t="str">
        <f t="shared" si="42"/>
        <v/>
      </c>
      <c r="BA74" s="67" t="str">
        <f t="shared" si="42"/>
        <v/>
      </c>
      <c r="BB74" s="67" t="str">
        <f t="shared" si="42"/>
        <v/>
      </c>
      <c r="BC74" s="67" t="str">
        <f t="shared" si="42"/>
        <v/>
      </c>
      <c r="BD74" s="67" t="str">
        <f t="shared" si="42"/>
        <v/>
      </c>
      <c r="BE74" s="67" t="str">
        <f t="shared" si="42"/>
        <v/>
      </c>
      <c r="BF74" s="67" t="str">
        <f t="shared" si="42"/>
        <v/>
      </c>
      <c r="BG74" s="67" t="str">
        <f t="shared" si="42"/>
        <v/>
      </c>
      <c r="BH74" s="67" t="str">
        <f t="shared" si="42"/>
        <v/>
      </c>
      <c r="BI74" s="67" t="str">
        <f t="shared" si="42"/>
        <v/>
      </c>
      <c r="BJ74" s="67" t="str">
        <f t="shared" si="42"/>
        <v/>
      </c>
      <c r="BK74" s="67" t="str">
        <f t="shared" si="42"/>
        <v/>
      </c>
      <c r="BL74" s="67" t="str">
        <f t="shared" si="42"/>
        <v/>
      </c>
      <c r="BM74" s="67" t="str">
        <f t="shared" si="42"/>
        <v/>
      </c>
      <c r="BN74" s="67" t="str">
        <f t="shared" si="42"/>
        <v/>
      </c>
      <c r="BO74" s="67" t="str">
        <f t="shared" si="42"/>
        <v/>
      </c>
      <c r="BP74" s="67" t="str">
        <f t="shared" si="42"/>
        <v/>
      </c>
      <c r="BQ74" s="67" t="str">
        <f t="shared" ref="BQ74:CY74" si="43">IF(ISERROR(BQ71/BQ20*1000000*BQ21)=TRUE,"",BQ71/BQ20*1000000*BQ21)</f>
        <v/>
      </c>
      <c r="BR74" s="67" t="str">
        <f t="shared" si="43"/>
        <v/>
      </c>
      <c r="BS74" s="67" t="str">
        <f t="shared" si="43"/>
        <v/>
      </c>
      <c r="BT74" s="67" t="str">
        <f t="shared" si="43"/>
        <v/>
      </c>
      <c r="BU74" s="67" t="str">
        <f t="shared" si="43"/>
        <v/>
      </c>
      <c r="BV74" s="67" t="str">
        <f t="shared" si="43"/>
        <v/>
      </c>
      <c r="BW74" s="67" t="str">
        <f t="shared" si="43"/>
        <v/>
      </c>
      <c r="BX74" s="67" t="str">
        <f t="shared" si="43"/>
        <v/>
      </c>
      <c r="BY74" s="67" t="str">
        <f t="shared" si="43"/>
        <v/>
      </c>
      <c r="BZ74" s="67" t="str">
        <f t="shared" si="43"/>
        <v/>
      </c>
      <c r="CA74" s="67" t="str">
        <f t="shared" si="43"/>
        <v/>
      </c>
      <c r="CB74" s="67" t="str">
        <f t="shared" si="43"/>
        <v/>
      </c>
      <c r="CC74" s="67" t="str">
        <f t="shared" si="43"/>
        <v/>
      </c>
      <c r="CD74" s="67" t="str">
        <f t="shared" si="43"/>
        <v/>
      </c>
      <c r="CE74" s="67" t="str">
        <f t="shared" si="43"/>
        <v/>
      </c>
      <c r="CF74" s="67" t="str">
        <f t="shared" si="43"/>
        <v/>
      </c>
      <c r="CG74" s="67" t="str">
        <f t="shared" si="43"/>
        <v/>
      </c>
      <c r="CH74" s="67" t="str">
        <f t="shared" si="43"/>
        <v/>
      </c>
      <c r="CI74" s="67" t="str">
        <f t="shared" si="43"/>
        <v/>
      </c>
      <c r="CJ74" s="67" t="str">
        <f t="shared" si="43"/>
        <v/>
      </c>
      <c r="CK74" s="67" t="str">
        <f t="shared" si="43"/>
        <v/>
      </c>
      <c r="CL74" s="67" t="str">
        <f t="shared" si="43"/>
        <v/>
      </c>
      <c r="CM74" s="67" t="str">
        <f t="shared" si="43"/>
        <v/>
      </c>
      <c r="CN74" s="67" t="str">
        <f t="shared" si="43"/>
        <v/>
      </c>
      <c r="CO74" s="67" t="str">
        <f t="shared" si="43"/>
        <v/>
      </c>
      <c r="CP74" s="67" t="str">
        <f t="shared" si="43"/>
        <v/>
      </c>
      <c r="CQ74" s="67" t="str">
        <f t="shared" si="43"/>
        <v/>
      </c>
      <c r="CR74" s="67" t="str">
        <f t="shared" si="43"/>
        <v/>
      </c>
      <c r="CS74" s="67" t="str">
        <f t="shared" si="43"/>
        <v/>
      </c>
      <c r="CT74" s="67" t="str">
        <f t="shared" si="43"/>
        <v/>
      </c>
      <c r="CU74" s="67" t="str">
        <f t="shared" si="43"/>
        <v/>
      </c>
      <c r="CV74" s="67" t="str">
        <f t="shared" si="43"/>
        <v/>
      </c>
      <c r="CW74" s="67" t="str">
        <f t="shared" si="43"/>
        <v/>
      </c>
      <c r="CX74" s="67" t="str">
        <f t="shared" si="43"/>
        <v/>
      </c>
      <c r="CY74" s="67" t="str">
        <f t="shared" si="43"/>
        <v/>
      </c>
    </row>
    <row r="75" spans="2:103" ht="17.25" customHeight="1">
      <c r="B75" s="14"/>
      <c r="C75" s="65" t="s">
        <v>48</v>
      </c>
      <c r="D75" s="66" t="e">
        <f>D72/D20*1000000</f>
        <v>#DIV/0!</v>
      </c>
      <c r="E75" s="66" t="str">
        <f t="shared" ref="E75:BP75" si="44">IF(ISERROR(E72/E20*1000000*E21)=TRUE,"",E72/E20*1000000*E21)</f>
        <v/>
      </c>
      <c r="F75" s="66" t="str">
        <f t="shared" si="44"/>
        <v/>
      </c>
      <c r="G75" s="66" t="str">
        <f t="shared" si="44"/>
        <v/>
      </c>
      <c r="H75" s="66" t="str">
        <f t="shared" si="44"/>
        <v/>
      </c>
      <c r="I75" s="66" t="str">
        <f t="shared" si="44"/>
        <v/>
      </c>
      <c r="J75" s="66" t="str">
        <f t="shared" si="44"/>
        <v/>
      </c>
      <c r="K75" s="66" t="str">
        <f t="shared" si="44"/>
        <v/>
      </c>
      <c r="L75" s="66" t="str">
        <f t="shared" si="44"/>
        <v/>
      </c>
      <c r="M75" s="66" t="str">
        <f t="shared" si="44"/>
        <v/>
      </c>
      <c r="N75" s="66" t="str">
        <f t="shared" si="44"/>
        <v/>
      </c>
      <c r="O75" s="66" t="str">
        <f t="shared" si="44"/>
        <v/>
      </c>
      <c r="P75" s="66" t="str">
        <f t="shared" si="44"/>
        <v/>
      </c>
      <c r="Q75" s="66" t="str">
        <f t="shared" si="44"/>
        <v/>
      </c>
      <c r="R75" s="66" t="str">
        <f t="shared" si="44"/>
        <v/>
      </c>
      <c r="S75" s="66" t="str">
        <f t="shared" si="44"/>
        <v/>
      </c>
      <c r="T75" s="66" t="str">
        <f t="shared" si="44"/>
        <v/>
      </c>
      <c r="U75" s="66" t="str">
        <f t="shared" si="44"/>
        <v/>
      </c>
      <c r="V75" s="66" t="str">
        <f t="shared" si="44"/>
        <v/>
      </c>
      <c r="W75" s="66" t="str">
        <f t="shared" si="44"/>
        <v/>
      </c>
      <c r="X75" s="67" t="str">
        <f t="shared" si="44"/>
        <v/>
      </c>
      <c r="Y75" s="67" t="str">
        <f t="shared" si="44"/>
        <v/>
      </c>
      <c r="Z75" s="67" t="str">
        <f t="shared" si="44"/>
        <v/>
      </c>
      <c r="AA75" s="67" t="str">
        <f t="shared" si="44"/>
        <v/>
      </c>
      <c r="AB75" s="67" t="str">
        <f t="shared" si="44"/>
        <v/>
      </c>
      <c r="AC75" s="67" t="str">
        <f t="shared" si="44"/>
        <v/>
      </c>
      <c r="AD75" s="67" t="str">
        <f t="shared" si="44"/>
        <v/>
      </c>
      <c r="AE75" s="67" t="str">
        <f t="shared" si="44"/>
        <v/>
      </c>
      <c r="AF75" s="67" t="str">
        <f t="shared" si="44"/>
        <v/>
      </c>
      <c r="AG75" s="67" t="str">
        <f t="shared" si="44"/>
        <v/>
      </c>
      <c r="AH75" s="67" t="str">
        <f t="shared" si="44"/>
        <v/>
      </c>
      <c r="AI75" s="67" t="str">
        <f t="shared" si="44"/>
        <v/>
      </c>
      <c r="AJ75" s="67" t="str">
        <f t="shared" si="44"/>
        <v/>
      </c>
      <c r="AK75" s="67" t="str">
        <f t="shared" si="44"/>
        <v/>
      </c>
      <c r="AL75" s="67" t="str">
        <f t="shared" si="44"/>
        <v/>
      </c>
      <c r="AM75" s="67" t="str">
        <f t="shared" si="44"/>
        <v/>
      </c>
      <c r="AN75" s="67" t="str">
        <f t="shared" si="44"/>
        <v/>
      </c>
      <c r="AO75" s="67" t="str">
        <f t="shared" si="44"/>
        <v/>
      </c>
      <c r="AP75" s="67" t="str">
        <f t="shared" si="44"/>
        <v/>
      </c>
      <c r="AQ75" s="67" t="str">
        <f t="shared" si="44"/>
        <v/>
      </c>
      <c r="AR75" s="67" t="str">
        <f t="shared" si="44"/>
        <v/>
      </c>
      <c r="AS75" s="67" t="str">
        <f t="shared" si="44"/>
        <v/>
      </c>
      <c r="AT75" s="67" t="str">
        <f t="shared" si="44"/>
        <v/>
      </c>
      <c r="AU75" s="67" t="str">
        <f t="shared" si="44"/>
        <v/>
      </c>
      <c r="AV75" s="67" t="str">
        <f t="shared" si="44"/>
        <v/>
      </c>
      <c r="AW75" s="67" t="str">
        <f t="shared" si="44"/>
        <v/>
      </c>
      <c r="AX75" s="67" t="str">
        <f t="shared" si="44"/>
        <v/>
      </c>
      <c r="AY75" s="67" t="str">
        <f t="shared" si="44"/>
        <v/>
      </c>
      <c r="AZ75" s="67" t="str">
        <f t="shared" si="44"/>
        <v/>
      </c>
      <c r="BA75" s="67" t="str">
        <f t="shared" si="44"/>
        <v/>
      </c>
      <c r="BB75" s="67" t="str">
        <f t="shared" si="44"/>
        <v/>
      </c>
      <c r="BC75" s="67" t="str">
        <f t="shared" si="44"/>
        <v/>
      </c>
      <c r="BD75" s="67" t="str">
        <f t="shared" si="44"/>
        <v/>
      </c>
      <c r="BE75" s="67" t="str">
        <f t="shared" si="44"/>
        <v/>
      </c>
      <c r="BF75" s="67" t="str">
        <f t="shared" si="44"/>
        <v/>
      </c>
      <c r="BG75" s="67" t="str">
        <f t="shared" si="44"/>
        <v/>
      </c>
      <c r="BH75" s="67" t="str">
        <f t="shared" si="44"/>
        <v/>
      </c>
      <c r="BI75" s="67" t="str">
        <f t="shared" si="44"/>
        <v/>
      </c>
      <c r="BJ75" s="67" t="str">
        <f t="shared" si="44"/>
        <v/>
      </c>
      <c r="BK75" s="67" t="str">
        <f t="shared" si="44"/>
        <v/>
      </c>
      <c r="BL75" s="67" t="str">
        <f t="shared" si="44"/>
        <v/>
      </c>
      <c r="BM75" s="67" t="str">
        <f t="shared" si="44"/>
        <v/>
      </c>
      <c r="BN75" s="67" t="str">
        <f t="shared" si="44"/>
        <v/>
      </c>
      <c r="BO75" s="67" t="str">
        <f t="shared" si="44"/>
        <v/>
      </c>
      <c r="BP75" s="67" t="str">
        <f t="shared" si="44"/>
        <v/>
      </c>
      <c r="BQ75" s="67" t="str">
        <f t="shared" ref="BQ75:CY75" si="45">IF(ISERROR(BQ72/BQ20*1000000*BQ21)=TRUE,"",BQ72/BQ20*1000000*BQ21)</f>
        <v/>
      </c>
      <c r="BR75" s="67" t="str">
        <f t="shared" si="45"/>
        <v/>
      </c>
      <c r="BS75" s="67" t="str">
        <f t="shared" si="45"/>
        <v/>
      </c>
      <c r="BT75" s="67" t="str">
        <f t="shared" si="45"/>
        <v/>
      </c>
      <c r="BU75" s="67" t="str">
        <f t="shared" si="45"/>
        <v/>
      </c>
      <c r="BV75" s="67" t="str">
        <f t="shared" si="45"/>
        <v/>
      </c>
      <c r="BW75" s="67" t="str">
        <f t="shared" si="45"/>
        <v/>
      </c>
      <c r="BX75" s="67" t="str">
        <f t="shared" si="45"/>
        <v/>
      </c>
      <c r="BY75" s="67" t="str">
        <f t="shared" si="45"/>
        <v/>
      </c>
      <c r="BZ75" s="67" t="str">
        <f t="shared" si="45"/>
        <v/>
      </c>
      <c r="CA75" s="67" t="str">
        <f t="shared" si="45"/>
        <v/>
      </c>
      <c r="CB75" s="67" t="str">
        <f t="shared" si="45"/>
        <v/>
      </c>
      <c r="CC75" s="67" t="str">
        <f t="shared" si="45"/>
        <v/>
      </c>
      <c r="CD75" s="67" t="str">
        <f t="shared" si="45"/>
        <v/>
      </c>
      <c r="CE75" s="67" t="str">
        <f t="shared" si="45"/>
        <v/>
      </c>
      <c r="CF75" s="67" t="str">
        <f t="shared" si="45"/>
        <v/>
      </c>
      <c r="CG75" s="67" t="str">
        <f t="shared" si="45"/>
        <v/>
      </c>
      <c r="CH75" s="67" t="str">
        <f t="shared" si="45"/>
        <v/>
      </c>
      <c r="CI75" s="67" t="str">
        <f t="shared" si="45"/>
        <v/>
      </c>
      <c r="CJ75" s="67" t="str">
        <f t="shared" si="45"/>
        <v/>
      </c>
      <c r="CK75" s="67" t="str">
        <f t="shared" si="45"/>
        <v/>
      </c>
      <c r="CL75" s="67" t="str">
        <f t="shared" si="45"/>
        <v/>
      </c>
      <c r="CM75" s="67" t="str">
        <f t="shared" si="45"/>
        <v/>
      </c>
      <c r="CN75" s="67" t="str">
        <f t="shared" si="45"/>
        <v/>
      </c>
      <c r="CO75" s="67" t="str">
        <f t="shared" si="45"/>
        <v/>
      </c>
      <c r="CP75" s="67" t="str">
        <f t="shared" si="45"/>
        <v/>
      </c>
      <c r="CQ75" s="67" t="str">
        <f t="shared" si="45"/>
        <v/>
      </c>
      <c r="CR75" s="67" t="str">
        <f t="shared" si="45"/>
        <v/>
      </c>
      <c r="CS75" s="67" t="str">
        <f t="shared" si="45"/>
        <v/>
      </c>
      <c r="CT75" s="67" t="str">
        <f t="shared" si="45"/>
        <v/>
      </c>
      <c r="CU75" s="67" t="str">
        <f t="shared" si="45"/>
        <v/>
      </c>
      <c r="CV75" s="67" t="str">
        <f t="shared" si="45"/>
        <v/>
      </c>
      <c r="CW75" s="67" t="str">
        <f t="shared" si="45"/>
        <v/>
      </c>
      <c r="CX75" s="67" t="str">
        <f t="shared" si="45"/>
        <v/>
      </c>
      <c r="CY75" s="67" t="str">
        <f t="shared" si="45"/>
        <v/>
      </c>
    </row>
    <row r="76" spans="2:103" ht="17.25" customHeight="1">
      <c r="B76" s="14"/>
      <c r="C76" s="68"/>
      <c r="D76" s="69" t="e">
        <f>IF(ABS(D75+D74+D73-D21)&lt;0.0000001,"OK  ","NG      ")</f>
        <v>#DIV/0!</v>
      </c>
      <c r="E76" s="69" t="str">
        <f t="shared" ref="E76:BP76" si="46">IF(ISERROR(ABS(E75+E74+E73-E21))=TRUE,"",IF(ABS(E75+E74+E73-E21)&lt;0.0000001,"OK  ","NG      "))</f>
        <v/>
      </c>
      <c r="F76" s="69" t="str">
        <f t="shared" si="46"/>
        <v/>
      </c>
      <c r="G76" s="69" t="str">
        <f t="shared" si="46"/>
        <v/>
      </c>
      <c r="H76" s="69" t="str">
        <f t="shared" si="46"/>
        <v/>
      </c>
      <c r="I76" s="69" t="str">
        <f t="shared" si="46"/>
        <v/>
      </c>
      <c r="J76" s="69" t="str">
        <f t="shared" si="46"/>
        <v/>
      </c>
      <c r="K76" s="69" t="str">
        <f t="shared" si="46"/>
        <v/>
      </c>
      <c r="L76" s="69" t="str">
        <f t="shared" si="46"/>
        <v/>
      </c>
      <c r="M76" s="69" t="str">
        <f t="shared" si="46"/>
        <v/>
      </c>
      <c r="N76" s="69" t="str">
        <f t="shared" si="46"/>
        <v/>
      </c>
      <c r="O76" s="69" t="str">
        <f t="shared" si="46"/>
        <v/>
      </c>
      <c r="P76" s="69" t="str">
        <f t="shared" si="46"/>
        <v/>
      </c>
      <c r="Q76" s="69" t="str">
        <f t="shared" si="46"/>
        <v/>
      </c>
      <c r="R76" s="69" t="str">
        <f t="shared" si="46"/>
        <v/>
      </c>
      <c r="S76" s="69" t="str">
        <f t="shared" si="46"/>
        <v/>
      </c>
      <c r="T76" s="69" t="str">
        <f t="shared" si="46"/>
        <v/>
      </c>
      <c r="U76" s="69" t="str">
        <f t="shared" si="46"/>
        <v/>
      </c>
      <c r="V76" s="69" t="str">
        <f t="shared" si="46"/>
        <v/>
      </c>
      <c r="W76" s="69" t="str">
        <f t="shared" si="46"/>
        <v/>
      </c>
      <c r="X76" s="70" t="str">
        <f t="shared" si="46"/>
        <v/>
      </c>
      <c r="Y76" s="70" t="str">
        <f t="shared" si="46"/>
        <v/>
      </c>
      <c r="Z76" s="70" t="str">
        <f t="shared" si="46"/>
        <v/>
      </c>
      <c r="AA76" s="70" t="str">
        <f t="shared" si="46"/>
        <v/>
      </c>
      <c r="AB76" s="70" t="str">
        <f t="shared" si="46"/>
        <v/>
      </c>
      <c r="AC76" s="70" t="str">
        <f t="shared" si="46"/>
        <v/>
      </c>
      <c r="AD76" s="70" t="str">
        <f t="shared" si="46"/>
        <v/>
      </c>
      <c r="AE76" s="70" t="str">
        <f t="shared" si="46"/>
        <v/>
      </c>
      <c r="AF76" s="70" t="str">
        <f t="shared" si="46"/>
        <v/>
      </c>
      <c r="AG76" s="70" t="str">
        <f t="shared" si="46"/>
        <v/>
      </c>
      <c r="AH76" s="70" t="str">
        <f t="shared" si="46"/>
        <v/>
      </c>
      <c r="AI76" s="70" t="str">
        <f t="shared" si="46"/>
        <v/>
      </c>
      <c r="AJ76" s="70" t="str">
        <f t="shared" si="46"/>
        <v/>
      </c>
      <c r="AK76" s="70" t="str">
        <f t="shared" si="46"/>
        <v/>
      </c>
      <c r="AL76" s="70" t="str">
        <f t="shared" si="46"/>
        <v/>
      </c>
      <c r="AM76" s="70" t="str">
        <f t="shared" si="46"/>
        <v/>
      </c>
      <c r="AN76" s="70" t="str">
        <f t="shared" si="46"/>
        <v/>
      </c>
      <c r="AO76" s="70" t="str">
        <f t="shared" si="46"/>
        <v/>
      </c>
      <c r="AP76" s="70" t="str">
        <f t="shared" si="46"/>
        <v/>
      </c>
      <c r="AQ76" s="70" t="str">
        <f t="shared" si="46"/>
        <v/>
      </c>
      <c r="AR76" s="70" t="str">
        <f t="shared" si="46"/>
        <v/>
      </c>
      <c r="AS76" s="70" t="str">
        <f t="shared" si="46"/>
        <v/>
      </c>
      <c r="AT76" s="70" t="str">
        <f t="shared" si="46"/>
        <v/>
      </c>
      <c r="AU76" s="70" t="str">
        <f t="shared" si="46"/>
        <v/>
      </c>
      <c r="AV76" s="70" t="str">
        <f t="shared" si="46"/>
        <v/>
      </c>
      <c r="AW76" s="70" t="str">
        <f t="shared" si="46"/>
        <v/>
      </c>
      <c r="AX76" s="70" t="str">
        <f t="shared" si="46"/>
        <v/>
      </c>
      <c r="AY76" s="70" t="str">
        <f t="shared" si="46"/>
        <v/>
      </c>
      <c r="AZ76" s="70" t="str">
        <f t="shared" si="46"/>
        <v/>
      </c>
      <c r="BA76" s="70" t="str">
        <f t="shared" si="46"/>
        <v/>
      </c>
      <c r="BB76" s="70" t="str">
        <f t="shared" si="46"/>
        <v/>
      </c>
      <c r="BC76" s="70" t="str">
        <f t="shared" si="46"/>
        <v/>
      </c>
      <c r="BD76" s="70" t="str">
        <f t="shared" si="46"/>
        <v/>
      </c>
      <c r="BE76" s="70" t="str">
        <f t="shared" si="46"/>
        <v/>
      </c>
      <c r="BF76" s="70" t="str">
        <f t="shared" si="46"/>
        <v/>
      </c>
      <c r="BG76" s="70" t="str">
        <f t="shared" si="46"/>
        <v/>
      </c>
      <c r="BH76" s="70" t="str">
        <f t="shared" si="46"/>
        <v/>
      </c>
      <c r="BI76" s="70" t="str">
        <f t="shared" si="46"/>
        <v/>
      </c>
      <c r="BJ76" s="70" t="str">
        <f t="shared" si="46"/>
        <v/>
      </c>
      <c r="BK76" s="70" t="str">
        <f t="shared" si="46"/>
        <v/>
      </c>
      <c r="BL76" s="70" t="str">
        <f t="shared" si="46"/>
        <v/>
      </c>
      <c r="BM76" s="70" t="str">
        <f t="shared" si="46"/>
        <v/>
      </c>
      <c r="BN76" s="70" t="str">
        <f t="shared" si="46"/>
        <v/>
      </c>
      <c r="BO76" s="70" t="str">
        <f t="shared" si="46"/>
        <v/>
      </c>
      <c r="BP76" s="70" t="str">
        <f t="shared" si="46"/>
        <v/>
      </c>
      <c r="BQ76" s="70" t="str">
        <f t="shared" ref="BQ76:CV76" si="47">IF(ISERROR(ABS(BQ75+BQ74+BQ73-BQ21))=TRUE,"",IF(ABS(BQ75+BQ74+BQ73-BQ21)&lt;0.0000001,"OK  ","NG      "))</f>
        <v/>
      </c>
      <c r="BR76" s="70" t="str">
        <f t="shared" si="47"/>
        <v/>
      </c>
      <c r="BS76" s="70" t="str">
        <f t="shared" si="47"/>
        <v/>
      </c>
      <c r="BT76" s="70" t="str">
        <f t="shared" si="47"/>
        <v/>
      </c>
      <c r="BU76" s="70" t="str">
        <f t="shared" si="47"/>
        <v/>
      </c>
      <c r="BV76" s="70" t="str">
        <f t="shared" si="47"/>
        <v/>
      </c>
      <c r="BW76" s="70" t="str">
        <f t="shared" si="47"/>
        <v/>
      </c>
      <c r="BX76" s="70" t="str">
        <f t="shared" si="47"/>
        <v/>
      </c>
      <c r="BY76" s="70" t="str">
        <f t="shared" si="47"/>
        <v/>
      </c>
      <c r="BZ76" s="70" t="str">
        <f t="shared" si="47"/>
        <v/>
      </c>
      <c r="CA76" s="70" t="str">
        <f t="shared" si="47"/>
        <v/>
      </c>
      <c r="CB76" s="70" t="str">
        <f t="shared" si="47"/>
        <v/>
      </c>
      <c r="CC76" s="70" t="str">
        <f t="shared" si="47"/>
        <v/>
      </c>
      <c r="CD76" s="70" t="str">
        <f t="shared" si="47"/>
        <v/>
      </c>
      <c r="CE76" s="70" t="str">
        <f t="shared" si="47"/>
        <v/>
      </c>
      <c r="CF76" s="70" t="str">
        <f t="shared" si="47"/>
        <v/>
      </c>
      <c r="CG76" s="70" t="str">
        <f t="shared" si="47"/>
        <v/>
      </c>
      <c r="CH76" s="70" t="str">
        <f t="shared" si="47"/>
        <v/>
      </c>
      <c r="CI76" s="70" t="str">
        <f t="shared" si="47"/>
        <v/>
      </c>
      <c r="CJ76" s="70" t="str">
        <f t="shared" si="47"/>
        <v/>
      </c>
      <c r="CK76" s="70" t="str">
        <f t="shared" si="47"/>
        <v/>
      </c>
      <c r="CL76" s="70" t="str">
        <f t="shared" si="47"/>
        <v/>
      </c>
      <c r="CM76" s="70" t="str">
        <f t="shared" si="47"/>
        <v/>
      </c>
      <c r="CN76" s="70" t="str">
        <f t="shared" si="47"/>
        <v/>
      </c>
      <c r="CO76" s="70" t="str">
        <f t="shared" si="47"/>
        <v/>
      </c>
      <c r="CP76" s="70" t="str">
        <f t="shared" si="47"/>
        <v/>
      </c>
      <c r="CQ76" s="70" t="str">
        <f t="shared" si="47"/>
        <v/>
      </c>
      <c r="CR76" s="70" t="str">
        <f t="shared" si="47"/>
        <v/>
      </c>
      <c r="CS76" s="70" t="str">
        <f t="shared" si="47"/>
        <v/>
      </c>
      <c r="CT76" s="70" t="str">
        <f t="shared" si="47"/>
        <v/>
      </c>
      <c r="CU76" s="70" t="str">
        <f t="shared" si="47"/>
        <v/>
      </c>
      <c r="CV76" s="70" t="str">
        <f t="shared" si="47"/>
        <v/>
      </c>
      <c r="CW76" s="70" t="str">
        <f>IF(ISERROR(ABS(CW75+CW74+CW73-CW21))=TRUE,"",IF(ABS(CW75+CW74+CW73-CW21)&lt;0.0000001,"OK  ","NG      "))</f>
        <v/>
      </c>
      <c r="CX76" s="70" t="str">
        <f>IF(ISERROR(ABS(CX75+CX74+CX73-CX21))=TRUE,"",IF(ABS(CX75+CX74+CX73-CX21)&lt;0.0000001,"OK  ","NG      "))</f>
        <v/>
      </c>
      <c r="CY76" s="70" t="str">
        <f>IF(ISERROR(ABS(CY75+CY74+CY73-CY21))=TRUE,"",IF(ABS(CY75+CY74+CY73-CY21)&lt;0.0000001,"OK  ","NG      "))</f>
        <v/>
      </c>
    </row>
    <row r="77" spans="2:103" s="71" customFormat="1" ht="17.25" customHeight="1">
      <c r="C77" s="184" t="s">
        <v>49</v>
      </c>
      <c r="D77" s="185"/>
      <c r="E77" s="72" t="str">
        <f t="shared" ref="E77:BP77" si="48">IF(ISERROR(E9/1000000)=TRUE,"",E11/E9)</f>
        <v/>
      </c>
      <c r="F77" s="72" t="str">
        <f t="shared" si="48"/>
        <v/>
      </c>
      <c r="G77" s="72" t="str">
        <f t="shared" si="48"/>
        <v/>
      </c>
      <c r="H77" s="72" t="str">
        <f t="shared" si="48"/>
        <v/>
      </c>
      <c r="I77" s="72" t="str">
        <f t="shared" si="48"/>
        <v/>
      </c>
      <c r="J77" s="72" t="str">
        <f t="shared" si="48"/>
        <v/>
      </c>
      <c r="K77" s="72" t="str">
        <f t="shared" si="48"/>
        <v/>
      </c>
      <c r="L77" s="72" t="str">
        <f t="shared" si="48"/>
        <v/>
      </c>
      <c r="M77" s="72" t="str">
        <f t="shared" si="48"/>
        <v/>
      </c>
      <c r="N77" s="72" t="str">
        <f t="shared" si="48"/>
        <v/>
      </c>
      <c r="O77" s="72" t="str">
        <f t="shared" si="48"/>
        <v/>
      </c>
      <c r="P77" s="72" t="str">
        <f t="shared" si="48"/>
        <v/>
      </c>
      <c r="Q77" s="72" t="str">
        <f t="shared" si="48"/>
        <v/>
      </c>
      <c r="R77" s="72" t="str">
        <f t="shared" si="48"/>
        <v/>
      </c>
      <c r="S77" s="72" t="str">
        <f t="shared" si="48"/>
        <v/>
      </c>
      <c r="T77" s="72" t="str">
        <f t="shared" si="48"/>
        <v/>
      </c>
      <c r="U77" s="72" t="str">
        <f t="shared" si="48"/>
        <v/>
      </c>
      <c r="V77" s="72" t="str">
        <f t="shared" si="48"/>
        <v/>
      </c>
      <c r="W77" s="72" t="str">
        <f t="shared" si="48"/>
        <v/>
      </c>
      <c r="X77" s="73" t="str">
        <f t="shared" si="48"/>
        <v/>
      </c>
      <c r="Y77" s="73" t="str">
        <f t="shared" si="48"/>
        <v/>
      </c>
      <c r="Z77" s="73" t="str">
        <f t="shared" si="48"/>
        <v/>
      </c>
      <c r="AA77" s="73" t="str">
        <f t="shared" si="48"/>
        <v/>
      </c>
      <c r="AB77" s="73" t="str">
        <f t="shared" si="48"/>
        <v/>
      </c>
      <c r="AC77" s="73" t="str">
        <f t="shared" si="48"/>
        <v/>
      </c>
      <c r="AD77" s="73" t="str">
        <f t="shared" si="48"/>
        <v/>
      </c>
      <c r="AE77" s="73" t="str">
        <f t="shared" si="48"/>
        <v/>
      </c>
      <c r="AF77" s="73" t="str">
        <f t="shared" si="48"/>
        <v/>
      </c>
      <c r="AG77" s="73" t="str">
        <f t="shared" si="48"/>
        <v/>
      </c>
      <c r="AH77" s="73" t="str">
        <f t="shared" si="48"/>
        <v/>
      </c>
      <c r="AI77" s="73" t="str">
        <f t="shared" si="48"/>
        <v/>
      </c>
      <c r="AJ77" s="73" t="str">
        <f t="shared" si="48"/>
        <v/>
      </c>
      <c r="AK77" s="73" t="str">
        <f t="shared" si="48"/>
        <v/>
      </c>
      <c r="AL77" s="73" t="str">
        <f t="shared" si="48"/>
        <v/>
      </c>
      <c r="AM77" s="73" t="str">
        <f t="shared" si="48"/>
        <v/>
      </c>
      <c r="AN77" s="73" t="str">
        <f t="shared" si="48"/>
        <v/>
      </c>
      <c r="AO77" s="73" t="str">
        <f t="shared" si="48"/>
        <v/>
      </c>
      <c r="AP77" s="73" t="str">
        <f t="shared" si="48"/>
        <v/>
      </c>
      <c r="AQ77" s="73" t="str">
        <f t="shared" si="48"/>
        <v/>
      </c>
      <c r="AR77" s="73" t="str">
        <f t="shared" si="48"/>
        <v/>
      </c>
      <c r="AS77" s="73" t="str">
        <f t="shared" si="48"/>
        <v/>
      </c>
      <c r="AT77" s="73" t="str">
        <f t="shared" si="48"/>
        <v/>
      </c>
      <c r="AU77" s="73" t="str">
        <f t="shared" si="48"/>
        <v/>
      </c>
      <c r="AV77" s="73" t="str">
        <f t="shared" si="48"/>
        <v/>
      </c>
      <c r="AW77" s="73" t="str">
        <f t="shared" si="48"/>
        <v/>
      </c>
      <c r="AX77" s="73" t="str">
        <f t="shared" si="48"/>
        <v/>
      </c>
      <c r="AY77" s="73" t="str">
        <f t="shared" si="48"/>
        <v/>
      </c>
      <c r="AZ77" s="73" t="str">
        <f t="shared" si="48"/>
        <v/>
      </c>
      <c r="BA77" s="73" t="str">
        <f t="shared" si="48"/>
        <v/>
      </c>
      <c r="BB77" s="73" t="str">
        <f t="shared" si="48"/>
        <v/>
      </c>
      <c r="BC77" s="73" t="str">
        <f t="shared" si="48"/>
        <v/>
      </c>
      <c r="BD77" s="73" t="str">
        <f t="shared" si="48"/>
        <v/>
      </c>
      <c r="BE77" s="73" t="str">
        <f t="shared" si="48"/>
        <v/>
      </c>
      <c r="BF77" s="73" t="str">
        <f t="shared" si="48"/>
        <v/>
      </c>
      <c r="BG77" s="73" t="str">
        <f t="shared" si="48"/>
        <v/>
      </c>
      <c r="BH77" s="73" t="str">
        <f t="shared" si="48"/>
        <v/>
      </c>
      <c r="BI77" s="73" t="str">
        <f t="shared" si="48"/>
        <v/>
      </c>
      <c r="BJ77" s="73" t="str">
        <f t="shared" si="48"/>
        <v/>
      </c>
      <c r="BK77" s="73" t="str">
        <f t="shared" si="48"/>
        <v/>
      </c>
      <c r="BL77" s="73" t="str">
        <f t="shared" si="48"/>
        <v/>
      </c>
      <c r="BM77" s="73" t="str">
        <f t="shared" si="48"/>
        <v/>
      </c>
      <c r="BN77" s="73" t="str">
        <f t="shared" si="48"/>
        <v/>
      </c>
      <c r="BO77" s="73" t="str">
        <f t="shared" si="48"/>
        <v/>
      </c>
      <c r="BP77" s="73" t="str">
        <f t="shared" si="48"/>
        <v/>
      </c>
      <c r="BQ77" s="73" t="str">
        <f t="shared" ref="BQ77:CY77" si="49">IF(ISERROR(BQ9/1000000)=TRUE,"",BQ11/BQ9)</f>
        <v/>
      </c>
      <c r="BR77" s="73" t="str">
        <f t="shared" si="49"/>
        <v/>
      </c>
      <c r="BS77" s="73" t="str">
        <f t="shared" si="49"/>
        <v/>
      </c>
      <c r="BT77" s="73" t="str">
        <f t="shared" si="49"/>
        <v/>
      </c>
      <c r="BU77" s="73" t="str">
        <f t="shared" si="49"/>
        <v/>
      </c>
      <c r="BV77" s="73" t="str">
        <f t="shared" si="49"/>
        <v/>
      </c>
      <c r="BW77" s="73" t="str">
        <f t="shared" si="49"/>
        <v/>
      </c>
      <c r="BX77" s="73" t="str">
        <f t="shared" si="49"/>
        <v/>
      </c>
      <c r="BY77" s="73" t="str">
        <f t="shared" si="49"/>
        <v/>
      </c>
      <c r="BZ77" s="73" t="str">
        <f t="shared" si="49"/>
        <v/>
      </c>
      <c r="CA77" s="73" t="str">
        <f t="shared" si="49"/>
        <v/>
      </c>
      <c r="CB77" s="73" t="str">
        <f t="shared" si="49"/>
        <v/>
      </c>
      <c r="CC77" s="73" t="str">
        <f t="shared" si="49"/>
        <v/>
      </c>
      <c r="CD77" s="73" t="str">
        <f t="shared" si="49"/>
        <v/>
      </c>
      <c r="CE77" s="73" t="str">
        <f t="shared" si="49"/>
        <v/>
      </c>
      <c r="CF77" s="73" t="str">
        <f t="shared" si="49"/>
        <v/>
      </c>
      <c r="CG77" s="73" t="str">
        <f t="shared" si="49"/>
        <v/>
      </c>
      <c r="CH77" s="73" t="str">
        <f t="shared" si="49"/>
        <v/>
      </c>
      <c r="CI77" s="73" t="str">
        <f t="shared" si="49"/>
        <v/>
      </c>
      <c r="CJ77" s="73" t="str">
        <f t="shared" si="49"/>
        <v/>
      </c>
      <c r="CK77" s="73" t="str">
        <f t="shared" si="49"/>
        <v/>
      </c>
      <c r="CL77" s="73" t="str">
        <f t="shared" si="49"/>
        <v/>
      </c>
      <c r="CM77" s="73" t="str">
        <f t="shared" si="49"/>
        <v/>
      </c>
      <c r="CN77" s="73" t="str">
        <f t="shared" si="49"/>
        <v/>
      </c>
      <c r="CO77" s="73" t="str">
        <f t="shared" si="49"/>
        <v/>
      </c>
      <c r="CP77" s="73" t="str">
        <f t="shared" si="49"/>
        <v/>
      </c>
      <c r="CQ77" s="73" t="str">
        <f t="shared" si="49"/>
        <v/>
      </c>
      <c r="CR77" s="73" t="str">
        <f t="shared" si="49"/>
        <v/>
      </c>
      <c r="CS77" s="73" t="str">
        <f t="shared" si="49"/>
        <v/>
      </c>
      <c r="CT77" s="73" t="str">
        <f t="shared" si="49"/>
        <v/>
      </c>
      <c r="CU77" s="73" t="str">
        <f t="shared" si="49"/>
        <v/>
      </c>
      <c r="CV77" s="73" t="str">
        <f t="shared" si="49"/>
        <v/>
      </c>
      <c r="CW77" s="73" t="str">
        <f t="shared" si="49"/>
        <v/>
      </c>
      <c r="CX77" s="73" t="str">
        <f t="shared" si="49"/>
        <v/>
      </c>
      <c r="CY77" s="73" t="str">
        <f t="shared" si="49"/>
        <v/>
      </c>
    </row>
    <row r="78" spans="2:103" ht="17.25" customHeight="1">
      <c r="B78" s="14"/>
      <c r="D78" s="34"/>
      <c r="E78" s="42"/>
      <c r="Y78" s="39"/>
    </row>
    <row r="79" spans="2:103" ht="17.25" customHeight="1">
      <c r="B79" s="14"/>
      <c r="D79" s="34"/>
      <c r="E79" s="42"/>
      <c r="Y79" s="39"/>
    </row>
    <row r="80" spans="2:103" ht="17.25" customHeight="1">
      <c r="B80" s="14"/>
      <c r="D80" s="34"/>
      <c r="E80" s="42"/>
      <c r="Y80" s="39"/>
    </row>
    <row r="81" spans="2:25" ht="17.25" customHeight="1">
      <c r="B81" s="14"/>
      <c r="D81" s="34"/>
      <c r="E81" s="42"/>
      <c r="Y81" s="39"/>
    </row>
    <row r="82" spans="2:25" ht="17.25" customHeight="1">
      <c r="B82" s="14"/>
      <c r="D82" s="34"/>
      <c r="E82" s="42"/>
      <c r="Y82" s="39"/>
    </row>
    <row r="83" spans="2:25" ht="17.25" customHeight="1">
      <c r="B83" s="14"/>
      <c r="D83" s="34"/>
      <c r="E83" s="42"/>
      <c r="Y83" s="39"/>
    </row>
    <row r="84" spans="2:25" ht="17.25" customHeight="1">
      <c r="B84" s="14"/>
      <c r="D84" s="34"/>
      <c r="E84" s="42"/>
      <c r="Y84" s="39"/>
    </row>
    <row r="85" spans="2:25" ht="17.25" customHeight="1">
      <c r="B85" s="14"/>
      <c r="D85" s="34"/>
      <c r="E85" s="42"/>
      <c r="Y85" s="39"/>
    </row>
    <row r="86" spans="2:25" ht="17.25" customHeight="1">
      <c r="B86" s="14"/>
      <c r="D86" s="34"/>
      <c r="E86" s="42"/>
      <c r="Y86" s="39"/>
    </row>
    <row r="87" spans="2:25" ht="17.25" customHeight="1">
      <c r="B87" s="14"/>
      <c r="D87" s="34"/>
      <c r="E87" s="42"/>
      <c r="Y87" s="39"/>
    </row>
    <row r="88" spans="2:25" ht="17.25" customHeight="1">
      <c r="B88" s="14"/>
      <c r="D88" s="34"/>
      <c r="E88" s="42"/>
      <c r="Y88" s="39"/>
    </row>
    <row r="89" spans="2:25" ht="17.25" customHeight="1">
      <c r="B89" s="14"/>
      <c r="D89" s="34"/>
      <c r="E89" s="42"/>
      <c r="Y89" s="39"/>
    </row>
    <row r="90" spans="2:25" ht="17.25" customHeight="1">
      <c r="B90" s="14"/>
      <c r="D90" s="34"/>
      <c r="E90" s="42"/>
      <c r="Y90" s="39"/>
    </row>
    <row r="91" spans="2:25" ht="17.25" customHeight="1">
      <c r="B91" s="14"/>
      <c r="D91" s="34"/>
      <c r="E91" s="42"/>
      <c r="Y91" s="39"/>
    </row>
    <row r="92" spans="2:25" ht="17.25" customHeight="1">
      <c r="B92" s="14"/>
      <c r="D92" s="34"/>
      <c r="E92" s="42"/>
      <c r="Y92" s="39"/>
    </row>
    <row r="93" spans="2:25" ht="17.25" customHeight="1">
      <c r="B93" s="14"/>
      <c r="D93" s="34"/>
      <c r="E93" s="42"/>
      <c r="Y93" s="39"/>
    </row>
    <row r="94" spans="2:25" ht="17.25" customHeight="1">
      <c r="B94" s="14"/>
      <c r="D94" s="34"/>
      <c r="E94" s="42"/>
      <c r="Y94" s="39"/>
    </row>
    <row r="95" spans="2:25" ht="17.25" customHeight="1">
      <c r="B95" s="14"/>
      <c r="D95" s="34"/>
      <c r="E95" s="42"/>
      <c r="Y95" s="39"/>
    </row>
    <row r="96" spans="2:25" ht="17.25" customHeight="1">
      <c r="B96" s="14"/>
      <c r="D96" s="34"/>
      <c r="E96" s="42"/>
      <c r="Y96" s="39"/>
    </row>
    <row r="97" spans="2:25" ht="17.25" customHeight="1">
      <c r="B97" s="14"/>
      <c r="D97" s="34"/>
      <c r="E97" s="42"/>
      <c r="Y97" s="39"/>
    </row>
    <row r="98" spans="2:25" ht="17.25" customHeight="1">
      <c r="B98" s="14"/>
      <c r="D98" s="34"/>
      <c r="E98" s="42"/>
      <c r="Y98" s="39"/>
    </row>
    <row r="99" spans="2:25" ht="17.25" customHeight="1">
      <c r="B99" s="14"/>
      <c r="D99" s="34"/>
      <c r="E99" s="42"/>
      <c r="Y99" s="39"/>
    </row>
    <row r="100" spans="2:25" ht="17.25" customHeight="1">
      <c r="B100" s="14"/>
      <c r="D100" s="34"/>
      <c r="E100" s="42"/>
      <c r="Y100" s="39"/>
    </row>
    <row r="101" spans="2:25" ht="17.25" customHeight="1">
      <c r="B101" s="14"/>
      <c r="D101" s="34"/>
      <c r="E101" s="42"/>
      <c r="Y101" s="39"/>
    </row>
    <row r="102" spans="2:25" ht="17.25" customHeight="1">
      <c r="B102" s="14"/>
      <c r="D102" s="34"/>
      <c r="E102" s="42"/>
      <c r="Y102" s="39"/>
    </row>
    <row r="103" spans="2:25" ht="17.25" customHeight="1">
      <c r="B103" s="14"/>
      <c r="D103" s="34"/>
      <c r="E103" s="42"/>
      <c r="Y103" s="39"/>
    </row>
    <row r="104" spans="2:25" ht="17.25" customHeight="1">
      <c r="B104" s="14"/>
      <c r="D104" s="34"/>
      <c r="E104" s="42"/>
      <c r="Y104" s="39"/>
    </row>
    <row r="105" spans="2:25" ht="17.25" customHeight="1">
      <c r="B105" s="14"/>
      <c r="D105" s="34"/>
      <c r="E105" s="42"/>
      <c r="Y105" s="39"/>
    </row>
  </sheetData>
  <mergeCells count="55">
    <mergeCell ref="J63:K67"/>
    <mergeCell ref="U64:U67"/>
    <mergeCell ref="X64:X67"/>
    <mergeCell ref="C77:D77"/>
    <mergeCell ref="P63:Q67"/>
    <mergeCell ref="S63:T67"/>
    <mergeCell ref="F64:F67"/>
    <mergeCell ref="I64:I67"/>
    <mergeCell ref="L64:L67"/>
    <mergeCell ref="O64:O67"/>
    <mergeCell ref="R64:R67"/>
    <mergeCell ref="M63:N67"/>
    <mergeCell ref="C60:D60"/>
    <mergeCell ref="C58:D58"/>
    <mergeCell ref="C61:D61"/>
    <mergeCell ref="C63:E67"/>
    <mergeCell ref="G63:H67"/>
    <mergeCell ref="C54:D54"/>
    <mergeCell ref="E54:I54"/>
    <mergeCell ref="C55:D55"/>
    <mergeCell ref="C57:D57"/>
    <mergeCell ref="E57:I57"/>
    <mergeCell ref="E51:I51"/>
    <mergeCell ref="C52:D52"/>
    <mergeCell ref="B21:C21"/>
    <mergeCell ref="B22:D22"/>
    <mergeCell ref="B40:B45"/>
    <mergeCell ref="C40:D40"/>
    <mergeCell ref="C41:D41"/>
    <mergeCell ref="C42:D42"/>
    <mergeCell ref="C43:D43"/>
    <mergeCell ref="C44:D44"/>
    <mergeCell ref="C45:D45"/>
    <mergeCell ref="C47:D47"/>
    <mergeCell ref="C48:D48"/>
    <mergeCell ref="C49:D49"/>
    <mergeCell ref="C51:D51"/>
    <mergeCell ref="B20:C20"/>
    <mergeCell ref="B9:C9"/>
    <mergeCell ref="B10:D10"/>
    <mergeCell ref="B11:D11"/>
    <mergeCell ref="B12:C12"/>
    <mergeCell ref="B13:C13"/>
    <mergeCell ref="B14:C14"/>
    <mergeCell ref="B15:C15"/>
    <mergeCell ref="B16:C16"/>
    <mergeCell ref="B17:C17"/>
    <mergeCell ref="B18:C18"/>
    <mergeCell ref="B19:C19"/>
    <mergeCell ref="B8:C8"/>
    <mergeCell ref="B3:C3"/>
    <mergeCell ref="B4:C4"/>
    <mergeCell ref="B5:C5"/>
    <mergeCell ref="B6:C6"/>
    <mergeCell ref="B7:C7"/>
  </mergeCells>
  <phoneticPr fontId="2"/>
  <conditionalFormatting sqref="E40:CY44">
    <cfRule type="cellIs" dxfId="11" priority="1" stopIfTrue="1" operator="equal">
      <formula>"Yes"</formula>
    </cfRule>
  </conditionalFormatting>
  <conditionalFormatting sqref="E45:CY45">
    <cfRule type="cellIs" dxfId="10" priority="2" stopIfTrue="1" operator="equal">
      <formula>"落札不適当"</formula>
    </cfRule>
  </conditionalFormatting>
  <pageMargins left="0.35433070866141736" right="0.19685039370078741" top="0.70866141732283472" bottom="0.19685039370078741" header="0.62992125984251968" footer="0.19685039370078741"/>
  <pageSetup paperSize="8" scale="13" orientation="landscape" r:id="rId1"/>
  <headerFooter alignWithMargins="0">
    <oddHeader>&amp;C&amp;22数 値 的 判 断 基 準 に よ る 審 査 票　（入札時）&amp;R
【土木工事】</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pageSetUpPr fitToPage="1"/>
  </sheetPr>
  <dimension ref="A1:CY105"/>
  <sheetViews>
    <sheetView showGridLines="0" zoomScale="75" zoomScaleNormal="100" zoomScaleSheetLayoutView="75" workbookViewId="0">
      <pane xSplit="4" ySplit="3" topLeftCell="E4" activePane="bottomRight" state="frozen"/>
      <selection pane="topRight" activeCell="E1" sqref="E1"/>
      <selection pane="bottomLeft" activeCell="A10" sqref="A10"/>
      <selection pane="bottomRight" activeCell="B3" sqref="B3:C3"/>
    </sheetView>
  </sheetViews>
  <sheetFormatPr defaultColWidth="9" defaultRowHeight="17.25" customHeight="1"/>
  <cols>
    <col min="1" max="1" width="1.21875" style="14" customWidth="1"/>
    <col min="2" max="2" width="4.33203125" style="34" customWidth="1"/>
    <col min="3" max="3" width="18.109375" style="34" customWidth="1"/>
    <col min="4" max="4" width="14.109375" style="42" customWidth="1"/>
    <col min="5" max="24" width="13.44140625" style="39" customWidth="1"/>
    <col min="25" max="103" width="13.44140625" style="14" customWidth="1"/>
    <col min="104" max="16384" width="9" style="14"/>
  </cols>
  <sheetData>
    <row r="1" spans="1:103" s="3" customFormat="1" ht="20.25" customHeight="1">
      <c r="B1" s="4" t="s">
        <v>0</v>
      </c>
      <c r="C1" s="5"/>
      <c r="D1" s="6"/>
      <c r="E1" s="6"/>
      <c r="F1" s="6"/>
      <c r="G1" s="6"/>
      <c r="H1" s="6"/>
      <c r="I1" s="6"/>
      <c r="J1" s="6"/>
      <c r="K1" s="7"/>
      <c r="L1" s="7"/>
      <c r="M1" s="7"/>
      <c r="N1" s="7"/>
      <c r="O1" s="7"/>
      <c r="P1" s="7"/>
      <c r="Q1" s="7"/>
      <c r="R1" s="7"/>
      <c r="S1" s="7"/>
      <c r="T1" s="7"/>
      <c r="U1" s="7"/>
      <c r="V1" s="7"/>
      <c r="W1" s="7"/>
      <c r="X1" s="7"/>
    </row>
    <row r="2" spans="1:103" s="3" customFormat="1" ht="19.5" customHeight="1">
      <c r="B2" s="8" t="s">
        <v>1</v>
      </c>
      <c r="C2" s="5"/>
      <c r="D2" s="9"/>
      <c r="E2" s="9"/>
      <c r="F2" s="9"/>
      <c r="G2" s="9"/>
      <c r="H2" s="9"/>
      <c r="I2" s="9"/>
      <c r="J2" s="9"/>
      <c r="K2" s="10"/>
      <c r="L2" s="10"/>
      <c r="M2" s="10"/>
      <c r="N2" s="10"/>
      <c r="O2" s="10"/>
      <c r="P2" s="10"/>
      <c r="Q2" s="10"/>
      <c r="R2" s="10"/>
      <c r="S2" s="10"/>
      <c r="T2" s="10"/>
      <c r="U2" s="10"/>
      <c r="V2" s="10"/>
      <c r="W2" s="10"/>
      <c r="X2" s="10"/>
    </row>
    <row r="3" spans="1:103" s="11" customFormat="1" ht="17.25" customHeight="1">
      <c r="B3" s="214" t="s">
        <v>2</v>
      </c>
      <c r="C3" s="214"/>
      <c r="D3" s="12" t="s">
        <v>3</v>
      </c>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row>
    <row r="4" spans="1:103" ht="16.5" customHeight="1">
      <c r="A4" s="14" t="s">
        <v>4</v>
      </c>
      <c r="B4" s="215" t="s">
        <v>5</v>
      </c>
      <c r="C4" s="216"/>
      <c r="D4" s="141"/>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row>
    <row r="5" spans="1:103" ht="16.5" customHeight="1">
      <c r="A5" s="14" t="s">
        <v>6</v>
      </c>
      <c r="B5" s="215" t="s">
        <v>7</v>
      </c>
      <c r="C5" s="216"/>
      <c r="D5" s="141"/>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c r="BF5" s="142"/>
      <c r="BG5" s="142"/>
      <c r="BH5" s="142"/>
      <c r="BI5" s="142"/>
      <c r="BJ5" s="142"/>
      <c r="BK5" s="142"/>
      <c r="BL5" s="142"/>
      <c r="BM5" s="142"/>
      <c r="BN5" s="142"/>
      <c r="BO5" s="142"/>
      <c r="BP5" s="142"/>
      <c r="BQ5" s="142"/>
      <c r="BR5" s="142"/>
      <c r="BS5" s="142"/>
      <c r="BT5" s="142"/>
      <c r="BU5" s="142"/>
      <c r="BV5" s="142"/>
      <c r="BW5" s="142"/>
      <c r="BX5" s="142"/>
      <c r="BY5" s="142"/>
      <c r="BZ5" s="142"/>
      <c r="CA5" s="142"/>
      <c r="CB5" s="142"/>
      <c r="CC5" s="142"/>
      <c r="CD5" s="142"/>
      <c r="CE5" s="142"/>
      <c r="CF5" s="142"/>
      <c r="CG5" s="142"/>
      <c r="CH5" s="142"/>
      <c r="CI5" s="142"/>
      <c r="CJ5" s="142"/>
      <c r="CK5" s="142"/>
      <c r="CL5" s="142"/>
      <c r="CM5" s="142"/>
      <c r="CN5" s="142"/>
      <c r="CO5" s="142"/>
      <c r="CP5" s="142"/>
      <c r="CQ5" s="142"/>
      <c r="CR5" s="142"/>
      <c r="CS5" s="142"/>
      <c r="CT5" s="142"/>
      <c r="CU5" s="142"/>
      <c r="CV5" s="142"/>
      <c r="CW5" s="142"/>
      <c r="CX5" s="142"/>
      <c r="CY5" s="142"/>
    </row>
    <row r="6" spans="1:103" ht="17.25" customHeight="1">
      <c r="A6" s="14" t="s">
        <v>8</v>
      </c>
      <c r="B6" s="186" t="s">
        <v>9</v>
      </c>
      <c r="C6" s="229"/>
      <c r="D6" s="24"/>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row>
    <row r="7" spans="1:103" ht="17.25" customHeight="1">
      <c r="A7" s="14" t="s">
        <v>10</v>
      </c>
      <c r="B7" s="216" t="s">
        <v>11</v>
      </c>
      <c r="C7" s="201"/>
      <c r="D7" s="24"/>
      <c r="E7" s="143"/>
      <c r="F7" s="143"/>
      <c r="G7" s="143"/>
      <c r="H7" s="143"/>
      <c r="I7" s="143"/>
      <c r="J7" s="143"/>
      <c r="K7" s="143"/>
      <c r="L7" s="143"/>
      <c r="M7" s="143"/>
      <c r="N7" s="143"/>
      <c r="O7" s="143"/>
      <c r="P7" s="143"/>
      <c r="Q7" s="143"/>
      <c r="R7" s="143"/>
      <c r="S7" s="143"/>
      <c r="T7" s="143"/>
      <c r="U7" s="143"/>
      <c r="V7" s="143"/>
      <c r="W7" s="143"/>
      <c r="X7" s="143"/>
      <c r="Y7" s="143"/>
      <c r="Z7" s="143"/>
      <c r="AA7" s="143"/>
      <c r="AB7" s="143"/>
      <c r="AC7" s="143"/>
      <c r="AD7" s="143"/>
      <c r="AE7" s="143"/>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c r="CJ7" s="143"/>
      <c r="CK7" s="143"/>
      <c r="CL7" s="143"/>
      <c r="CM7" s="143"/>
      <c r="CN7" s="143"/>
      <c r="CO7" s="143"/>
      <c r="CP7" s="143"/>
      <c r="CQ7" s="143"/>
      <c r="CR7" s="143"/>
      <c r="CS7" s="143"/>
      <c r="CT7" s="143"/>
      <c r="CU7" s="143"/>
      <c r="CV7" s="143"/>
      <c r="CW7" s="143"/>
      <c r="CX7" s="143"/>
      <c r="CY7" s="143"/>
    </row>
    <row r="8" spans="1:103" s="3" customFormat="1" ht="17.25" customHeight="1">
      <c r="B8" s="217" t="s">
        <v>12</v>
      </c>
      <c r="C8" s="217"/>
      <c r="D8" s="15" t="str">
        <f t="shared" ref="D8:BO8" si="0">IF(ISERROR(D7/D6)=TRUE,"",INT(D7/D6*1000)/1000)</f>
        <v/>
      </c>
      <c r="E8" s="16" t="str">
        <f t="shared" si="0"/>
        <v/>
      </c>
      <c r="F8" s="16" t="str">
        <f t="shared" si="0"/>
        <v/>
      </c>
      <c r="G8" s="16" t="str">
        <f t="shared" si="0"/>
        <v/>
      </c>
      <c r="H8" s="16" t="str">
        <f t="shared" si="0"/>
        <v/>
      </c>
      <c r="I8" s="16" t="str">
        <f t="shared" si="0"/>
        <v/>
      </c>
      <c r="J8" s="16" t="str">
        <f t="shared" si="0"/>
        <v/>
      </c>
      <c r="K8" s="16" t="str">
        <f t="shared" si="0"/>
        <v/>
      </c>
      <c r="L8" s="16" t="str">
        <f t="shared" si="0"/>
        <v/>
      </c>
      <c r="M8" s="16" t="str">
        <f t="shared" si="0"/>
        <v/>
      </c>
      <c r="N8" s="16" t="str">
        <f t="shared" si="0"/>
        <v/>
      </c>
      <c r="O8" s="16" t="str">
        <f t="shared" si="0"/>
        <v/>
      </c>
      <c r="P8" s="16" t="str">
        <f t="shared" si="0"/>
        <v/>
      </c>
      <c r="Q8" s="16" t="str">
        <f t="shared" si="0"/>
        <v/>
      </c>
      <c r="R8" s="16" t="str">
        <f t="shared" si="0"/>
        <v/>
      </c>
      <c r="S8" s="16" t="str">
        <f t="shared" si="0"/>
        <v/>
      </c>
      <c r="T8" s="16" t="str">
        <f t="shared" si="0"/>
        <v/>
      </c>
      <c r="U8" s="16" t="str">
        <f t="shared" si="0"/>
        <v/>
      </c>
      <c r="V8" s="16" t="str">
        <f t="shared" si="0"/>
        <v/>
      </c>
      <c r="W8" s="16" t="str">
        <f t="shared" si="0"/>
        <v/>
      </c>
      <c r="X8" s="16" t="str">
        <f t="shared" si="0"/>
        <v/>
      </c>
      <c r="Y8" s="16" t="str">
        <f t="shared" si="0"/>
        <v/>
      </c>
      <c r="Z8" s="16" t="str">
        <f t="shared" si="0"/>
        <v/>
      </c>
      <c r="AA8" s="16" t="str">
        <f t="shared" si="0"/>
        <v/>
      </c>
      <c r="AB8" s="16" t="str">
        <f t="shared" si="0"/>
        <v/>
      </c>
      <c r="AC8" s="16" t="str">
        <f t="shared" si="0"/>
        <v/>
      </c>
      <c r="AD8" s="16" t="str">
        <f t="shared" si="0"/>
        <v/>
      </c>
      <c r="AE8" s="16" t="str">
        <f t="shared" si="0"/>
        <v/>
      </c>
      <c r="AF8" s="16" t="str">
        <f t="shared" si="0"/>
        <v/>
      </c>
      <c r="AG8" s="16" t="str">
        <f t="shared" si="0"/>
        <v/>
      </c>
      <c r="AH8" s="16" t="str">
        <f t="shared" si="0"/>
        <v/>
      </c>
      <c r="AI8" s="16" t="str">
        <f t="shared" si="0"/>
        <v/>
      </c>
      <c r="AJ8" s="16" t="str">
        <f t="shared" si="0"/>
        <v/>
      </c>
      <c r="AK8" s="16" t="str">
        <f t="shared" si="0"/>
        <v/>
      </c>
      <c r="AL8" s="16" t="str">
        <f t="shared" si="0"/>
        <v/>
      </c>
      <c r="AM8" s="16" t="str">
        <f t="shared" si="0"/>
        <v/>
      </c>
      <c r="AN8" s="16" t="str">
        <f t="shared" si="0"/>
        <v/>
      </c>
      <c r="AO8" s="16" t="str">
        <f t="shared" si="0"/>
        <v/>
      </c>
      <c r="AP8" s="16" t="str">
        <f t="shared" si="0"/>
        <v/>
      </c>
      <c r="AQ8" s="16" t="str">
        <f t="shared" si="0"/>
        <v/>
      </c>
      <c r="AR8" s="16" t="str">
        <f t="shared" si="0"/>
        <v/>
      </c>
      <c r="AS8" s="16" t="str">
        <f t="shared" si="0"/>
        <v/>
      </c>
      <c r="AT8" s="16" t="str">
        <f t="shared" si="0"/>
        <v/>
      </c>
      <c r="AU8" s="16" t="str">
        <f t="shared" si="0"/>
        <v/>
      </c>
      <c r="AV8" s="16" t="str">
        <f t="shared" si="0"/>
        <v/>
      </c>
      <c r="AW8" s="16" t="str">
        <f t="shared" si="0"/>
        <v/>
      </c>
      <c r="AX8" s="16" t="str">
        <f t="shared" si="0"/>
        <v/>
      </c>
      <c r="AY8" s="16" t="str">
        <f t="shared" si="0"/>
        <v/>
      </c>
      <c r="AZ8" s="16" t="str">
        <f t="shared" si="0"/>
        <v/>
      </c>
      <c r="BA8" s="16" t="str">
        <f t="shared" si="0"/>
        <v/>
      </c>
      <c r="BB8" s="16" t="str">
        <f t="shared" si="0"/>
        <v/>
      </c>
      <c r="BC8" s="16" t="str">
        <f t="shared" si="0"/>
        <v/>
      </c>
      <c r="BD8" s="16" t="str">
        <f t="shared" si="0"/>
        <v/>
      </c>
      <c r="BE8" s="16" t="str">
        <f t="shared" si="0"/>
        <v/>
      </c>
      <c r="BF8" s="16" t="str">
        <f t="shared" si="0"/>
        <v/>
      </c>
      <c r="BG8" s="16" t="str">
        <f t="shared" si="0"/>
        <v/>
      </c>
      <c r="BH8" s="16" t="str">
        <f t="shared" si="0"/>
        <v/>
      </c>
      <c r="BI8" s="16" t="str">
        <f t="shared" si="0"/>
        <v/>
      </c>
      <c r="BJ8" s="16" t="str">
        <f t="shared" si="0"/>
        <v/>
      </c>
      <c r="BK8" s="16" t="str">
        <f t="shared" si="0"/>
        <v/>
      </c>
      <c r="BL8" s="16" t="str">
        <f t="shared" si="0"/>
        <v/>
      </c>
      <c r="BM8" s="16" t="str">
        <f t="shared" si="0"/>
        <v/>
      </c>
      <c r="BN8" s="16" t="str">
        <f t="shared" si="0"/>
        <v/>
      </c>
      <c r="BO8" s="16" t="str">
        <f t="shared" si="0"/>
        <v/>
      </c>
      <c r="BP8" s="16" t="str">
        <f t="shared" ref="BP8:CU8" si="1">IF(ISERROR(BP7/BP6)=TRUE,"",INT(BP7/BP6*1000)/1000)</f>
        <v/>
      </c>
      <c r="BQ8" s="16" t="str">
        <f t="shared" si="1"/>
        <v/>
      </c>
      <c r="BR8" s="16" t="str">
        <f t="shared" si="1"/>
        <v/>
      </c>
      <c r="BS8" s="16" t="str">
        <f t="shared" si="1"/>
        <v/>
      </c>
      <c r="BT8" s="16" t="str">
        <f t="shared" si="1"/>
        <v/>
      </c>
      <c r="BU8" s="16" t="str">
        <f t="shared" si="1"/>
        <v/>
      </c>
      <c r="BV8" s="16" t="str">
        <f t="shared" si="1"/>
        <v/>
      </c>
      <c r="BW8" s="16" t="str">
        <f t="shared" si="1"/>
        <v/>
      </c>
      <c r="BX8" s="16" t="str">
        <f t="shared" si="1"/>
        <v/>
      </c>
      <c r="BY8" s="16" t="str">
        <f t="shared" si="1"/>
        <v/>
      </c>
      <c r="BZ8" s="16" t="str">
        <f t="shared" si="1"/>
        <v/>
      </c>
      <c r="CA8" s="16" t="str">
        <f t="shared" si="1"/>
        <v/>
      </c>
      <c r="CB8" s="16" t="str">
        <f t="shared" si="1"/>
        <v/>
      </c>
      <c r="CC8" s="16" t="str">
        <f t="shared" si="1"/>
        <v/>
      </c>
      <c r="CD8" s="16" t="str">
        <f t="shared" si="1"/>
        <v/>
      </c>
      <c r="CE8" s="16" t="str">
        <f t="shared" si="1"/>
        <v/>
      </c>
      <c r="CF8" s="16" t="str">
        <f t="shared" si="1"/>
        <v/>
      </c>
      <c r="CG8" s="16" t="str">
        <f t="shared" si="1"/>
        <v/>
      </c>
      <c r="CH8" s="16" t="str">
        <f t="shared" si="1"/>
        <v/>
      </c>
      <c r="CI8" s="16" t="str">
        <f t="shared" si="1"/>
        <v/>
      </c>
      <c r="CJ8" s="16" t="str">
        <f t="shared" si="1"/>
        <v/>
      </c>
      <c r="CK8" s="16" t="str">
        <f t="shared" si="1"/>
        <v/>
      </c>
      <c r="CL8" s="16" t="str">
        <f t="shared" si="1"/>
        <v/>
      </c>
      <c r="CM8" s="16" t="str">
        <f t="shared" si="1"/>
        <v/>
      </c>
      <c r="CN8" s="16" t="str">
        <f t="shared" si="1"/>
        <v/>
      </c>
      <c r="CO8" s="16" t="str">
        <f t="shared" si="1"/>
        <v/>
      </c>
      <c r="CP8" s="16" t="str">
        <f t="shared" si="1"/>
        <v/>
      </c>
      <c r="CQ8" s="16" t="str">
        <f t="shared" si="1"/>
        <v/>
      </c>
      <c r="CR8" s="16" t="str">
        <f t="shared" si="1"/>
        <v/>
      </c>
      <c r="CS8" s="16" t="str">
        <f t="shared" si="1"/>
        <v/>
      </c>
      <c r="CT8" s="16" t="str">
        <f t="shared" si="1"/>
        <v/>
      </c>
      <c r="CU8" s="16" t="str">
        <f t="shared" si="1"/>
        <v/>
      </c>
      <c r="CV8" s="16" t="str">
        <f>IF(ISERROR(CV7/CV6)=TRUE,"",INT(CV7/CV6*1000)/1000)</f>
        <v/>
      </c>
      <c r="CW8" s="16" t="str">
        <f>IF(ISERROR(CW7/CW6)=TRUE,"",INT(CW7/CW6*1000)/1000)</f>
        <v/>
      </c>
      <c r="CX8" s="16" t="str">
        <f>IF(ISERROR(CX7/CX6)=TRUE,"",INT(CX7/CX6*1000)/1000)</f>
        <v/>
      </c>
      <c r="CY8" s="16" t="str">
        <f>IF(ISERROR(CY7/CY6)=TRUE,"",INT(CY7/CY6*1000)/1000)</f>
        <v/>
      </c>
    </row>
    <row r="9" spans="1:103" ht="33.75" customHeight="1">
      <c r="B9" s="212" t="s">
        <v>13</v>
      </c>
      <c r="C9" s="213"/>
      <c r="D9" s="17">
        <f t="shared" ref="D9:BO9" si="2">IF(D3="","",D4+D5+D6+D7)</f>
        <v>0</v>
      </c>
      <c r="E9" s="17" t="str">
        <f t="shared" si="2"/>
        <v/>
      </c>
      <c r="F9" s="17" t="str">
        <f t="shared" si="2"/>
        <v/>
      </c>
      <c r="G9" s="17" t="str">
        <f t="shared" si="2"/>
        <v/>
      </c>
      <c r="H9" s="17" t="str">
        <f t="shared" si="2"/>
        <v/>
      </c>
      <c r="I9" s="17" t="str">
        <f t="shared" si="2"/>
        <v/>
      </c>
      <c r="J9" s="17" t="str">
        <f t="shared" si="2"/>
        <v/>
      </c>
      <c r="K9" s="17" t="str">
        <f t="shared" si="2"/>
        <v/>
      </c>
      <c r="L9" s="17" t="str">
        <f t="shared" si="2"/>
        <v/>
      </c>
      <c r="M9" s="17" t="str">
        <f t="shared" si="2"/>
        <v/>
      </c>
      <c r="N9" s="17" t="str">
        <f t="shared" si="2"/>
        <v/>
      </c>
      <c r="O9" s="17" t="str">
        <f t="shared" si="2"/>
        <v/>
      </c>
      <c r="P9" s="17" t="str">
        <f t="shared" si="2"/>
        <v/>
      </c>
      <c r="Q9" s="17" t="str">
        <f t="shared" si="2"/>
        <v/>
      </c>
      <c r="R9" s="17" t="str">
        <f t="shared" si="2"/>
        <v/>
      </c>
      <c r="S9" s="17" t="str">
        <f t="shared" si="2"/>
        <v/>
      </c>
      <c r="T9" s="17" t="str">
        <f t="shared" si="2"/>
        <v/>
      </c>
      <c r="U9" s="17" t="str">
        <f t="shared" si="2"/>
        <v/>
      </c>
      <c r="V9" s="17" t="str">
        <f t="shared" si="2"/>
        <v/>
      </c>
      <c r="W9" s="17" t="str">
        <f t="shared" si="2"/>
        <v/>
      </c>
      <c r="X9" s="17" t="str">
        <f t="shared" si="2"/>
        <v/>
      </c>
      <c r="Y9" s="17" t="str">
        <f t="shared" si="2"/>
        <v/>
      </c>
      <c r="Z9" s="17" t="str">
        <f t="shared" si="2"/>
        <v/>
      </c>
      <c r="AA9" s="17" t="str">
        <f t="shared" si="2"/>
        <v/>
      </c>
      <c r="AB9" s="17" t="str">
        <f t="shared" si="2"/>
        <v/>
      </c>
      <c r="AC9" s="17" t="str">
        <f t="shared" si="2"/>
        <v/>
      </c>
      <c r="AD9" s="17" t="str">
        <f t="shared" si="2"/>
        <v/>
      </c>
      <c r="AE9" s="17" t="str">
        <f t="shared" si="2"/>
        <v/>
      </c>
      <c r="AF9" s="17" t="str">
        <f t="shared" si="2"/>
        <v/>
      </c>
      <c r="AG9" s="17" t="str">
        <f t="shared" si="2"/>
        <v/>
      </c>
      <c r="AH9" s="17" t="str">
        <f t="shared" si="2"/>
        <v/>
      </c>
      <c r="AI9" s="17" t="str">
        <f t="shared" si="2"/>
        <v/>
      </c>
      <c r="AJ9" s="17" t="str">
        <f t="shared" si="2"/>
        <v/>
      </c>
      <c r="AK9" s="17" t="str">
        <f t="shared" si="2"/>
        <v/>
      </c>
      <c r="AL9" s="17" t="str">
        <f t="shared" si="2"/>
        <v/>
      </c>
      <c r="AM9" s="17" t="str">
        <f t="shared" si="2"/>
        <v/>
      </c>
      <c r="AN9" s="17" t="str">
        <f t="shared" si="2"/>
        <v/>
      </c>
      <c r="AO9" s="17" t="str">
        <f t="shared" si="2"/>
        <v/>
      </c>
      <c r="AP9" s="17" t="str">
        <f t="shared" si="2"/>
        <v/>
      </c>
      <c r="AQ9" s="17" t="str">
        <f t="shared" si="2"/>
        <v/>
      </c>
      <c r="AR9" s="17" t="str">
        <f t="shared" si="2"/>
        <v/>
      </c>
      <c r="AS9" s="17" t="str">
        <f t="shared" si="2"/>
        <v/>
      </c>
      <c r="AT9" s="17" t="str">
        <f t="shared" si="2"/>
        <v/>
      </c>
      <c r="AU9" s="17" t="str">
        <f t="shared" si="2"/>
        <v/>
      </c>
      <c r="AV9" s="17" t="str">
        <f t="shared" si="2"/>
        <v/>
      </c>
      <c r="AW9" s="17" t="str">
        <f t="shared" si="2"/>
        <v/>
      </c>
      <c r="AX9" s="17" t="str">
        <f t="shared" si="2"/>
        <v/>
      </c>
      <c r="AY9" s="17" t="str">
        <f t="shared" si="2"/>
        <v/>
      </c>
      <c r="AZ9" s="17" t="str">
        <f t="shared" si="2"/>
        <v/>
      </c>
      <c r="BA9" s="17" t="str">
        <f t="shared" si="2"/>
        <v/>
      </c>
      <c r="BB9" s="17" t="str">
        <f t="shared" si="2"/>
        <v/>
      </c>
      <c r="BC9" s="17" t="str">
        <f t="shared" si="2"/>
        <v/>
      </c>
      <c r="BD9" s="17" t="str">
        <f t="shared" si="2"/>
        <v/>
      </c>
      <c r="BE9" s="17" t="str">
        <f t="shared" si="2"/>
        <v/>
      </c>
      <c r="BF9" s="17" t="str">
        <f t="shared" si="2"/>
        <v/>
      </c>
      <c r="BG9" s="17" t="str">
        <f t="shared" si="2"/>
        <v/>
      </c>
      <c r="BH9" s="17" t="str">
        <f t="shared" si="2"/>
        <v/>
      </c>
      <c r="BI9" s="17" t="str">
        <f t="shared" si="2"/>
        <v/>
      </c>
      <c r="BJ9" s="17" t="str">
        <f t="shared" si="2"/>
        <v/>
      </c>
      <c r="BK9" s="17" t="str">
        <f t="shared" si="2"/>
        <v/>
      </c>
      <c r="BL9" s="17" t="str">
        <f t="shared" si="2"/>
        <v/>
      </c>
      <c r="BM9" s="17" t="str">
        <f t="shared" si="2"/>
        <v/>
      </c>
      <c r="BN9" s="17" t="str">
        <f t="shared" si="2"/>
        <v/>
      </c>
      <c r="BO9" s="17" t="str">
        <f t="shared" si="2"/>
        <v/>
      </c>
      <c r="BP9" s="17" t="str">
        <f t="shared" ref="BP9:CY9" si="3">IF(BP3="","",BP4+BP5+BP6+BP7)</f>
        <v/>
      </c>
      <c r="BQ9" s="17" t="str">
        <f t="shared" si="3"/>
        <v/>
      </c>
      <c r="BR9" s="17" t="str">
        <f t="shared" si="3"/>
        <v/>
      </c>
      <c r="BS9" s="17" t="str">
        <f t="shared" si="3"/>
        <v/>
      </c>
      <c r="BT9" s="17" t="str">
        <f t="shared" si="3"/>
        <v/>
      </c>
      <c r="BU9" s="17" t="str">
        <f t="shared" si="3"/>
        <v/>
      </c>
      <c r="BV9" s="17" t="str">
        <f t="shared" si="3"/>
        <v/>
      </c>
      <c r="BW9" s="17" t="str">
        <f t="shared" si="3"/>
        <v/>
      </c>
      <c r="BX9" s="17" t="str">
        <f t="shared" si="3"/>
        <v/>
      </c>
      <c r="BY9" s="17" t="str">
        <f t="shared" si="3"/>
        <v/>
      </c>
      <c r="BZ9" s="17" t="str">
        <f t="shared" si="3"/>
        <v/>
      </c>
      <c r="CA9" s="17" t="str">
        <f t="shared" si="3"/>
        <v/>
      </c>
      <c r="CB9" s="17" t="str">
        <f t="shared" si="3"/>
        <v/>
      </c>
      <c r="CC9" s="17" t="str">
        <f t="shared" si="3"/>
        <v/>
      </c>
      <c r="CD9" s="17" t="str">
        <f t="shared" si="3"/>
        <v/>
      </c>
      <c r="CE9" s="17" t="str">
        <f t="shared" si="3"/>
        <v/>
      </c>
      <c r="CF9" s="17" t="str">
        <f t="shared" si="3"/>
        <v/>
      </c>
      <c r="CG9" s="17" t="str">
        <f t="shared" si="3"/>
        <v/>
      </c>
      <c r="CH9" s="17" t="str">
        <f t="shared" si="3"/>
        <v/>
      </c>
      <c r="CI9" s="17" t="str">
        <f t="shared" si="3"/>
        <v/>
      </c>
      <c r="CJ9" s="17" t="str">
        <f t="shared" si="3"/>
        <v/>
      </c>
      <c r="CK9" s="17" t="str">
        <f t="shared" si="3"/>
        <v/>
      </c>
      <c r="CL9" s="17" t="str">
        <f t="shared" si="3"/>
        <v/>
      </c>
      <c r="CM9" s="17" t="str">
        <f t="shared" si="3"/>
        <v/>
      </c>
      <c r="CN9" s="17" t="str">
        <f t="shared" si="3"/>
        <v/>
      </c>
      <c r="CO9" s="17" t="str">
        <f t="shared" si="3"/>
        <v/>
      </c>
      <c r="CP9" s="17" t="str">
        <f t="shared" si="3"/>
        <v/>
      </c>
      <c r="CQ9" s="17" t="str">
        <f t="shared" si="3"/>
        <v/>
      </c>
      <c r="CR9" s="17" t="str">
        <f t="shared" si="3"/>
        <v/>
      </c>
      <c r="CS9" s="17" t="str">
        <f t="shared" si="3"/>
        <v/>
      </c>
      <c r="CT9" s="17" t="str">
        <f t="shared" si="3"/>
        <v/>
      </c>
      <c r="CU9" s="17" t="str">
        <f t="shared" si="3"/>
        <v/>
      </c>
      <c r="CV9" s="17" t="str">
        <f t="shared" si="3"/>
        <v/>
      </c>
      <c r="CW9" s="17" t="str">
        <f t="shared" si="3"/>
        <v/>
      </c>
      <c r="CX9" s="17" t="str">
        <f t="shared" si="3"/>
        <v/>
      </c>
      <c r="CY9" s="17" t="str">
        <f t="shared" si="3"/>
        <v/>
      </c>
    </row>
    <row r="10" spans="1:103" s="20" customFormat="1" ht="17.25" customHeight="1">
      <c r="A10" s="18"/>
      <c r="B10" s="226" t="s">
        <v>14</v>
      </c>
      <c r="C10" s="227"/>
      <c r="D10" s="228"/>
      <c r="E10" s="19" t="str">
        <f t="shared" ref="E10:BP10" si="4">IF(ISERROR(RANK(E9,$E9:$CY9,1)),"",RANK(E9,$E9:$CY9,1))</f>
        <v/>
      </c>
      <c r="F10" s="19" t="str">
        <f t="shared" si="4"/>
        <v/>
      </c>
      <c r="G10" s="19" t="str">
        <f t="shared" si="4"/>
        <v/>
      </c>
      <c r="H10" s="19" t="str">
        <f t="shared" si="4"/>
        <v/>
      </c>
      <c r="I10" s="19" t="str">
        <f t="shared" si="4"/>
        <v/>
      </c>
      <c r="J10" s="19" t="str">
        <f t="shared" si="4"/>
        <v/>
      </c>
      <c r="K10" s="19" t="str">
        <f t="shared" si="4"/>
        <v/>
      </c>
      <c r="L10" s="19" t="str">
        <f t="shared" si="4"/>
        <v/>
      </c>
      <c r="M10" s="19" t="str">
        <f t="shared" si="4"/>
        <v/>
      </c>
      <c r="N10" s="19" t="str">
        <f t="shared" si="4"/>
        <v/>
      </c>
      <c r="O10" s="19" t="str">
        <f t="shared" si="4"/>
        <v/>
      </c>
      <c r="P10" s="19" t="str">
        <f t="shared" si="4"/>
        <v/>
      </c>
      <c r="Q10" s="19" t="str">
        <f t="shared" si="4"/>
        <v/>
      </c>
      <c r="R10" s="19" t="str">
        <f t="shared" si="4"/>
        <v/>
      </c>
      <c r="S10" s="19" t="str">
        <f t="shared" si="4"/>
        <v/>
      </c>
      <c r="T10" s="19" t="str">
        <f t="shared" si="4"/>
        <v/>
      </c>
      <c r="U10" s="19" t="str">
        <f t="shared" si="4"/>
        <v/>
      </c>
      <c r="V10" s="19" t="str">
        <f t="shared" si="4"/>
        <v/>
      </c>
      <c r="W10" s="19" t="str">
        <f t="shared" si="4"/>
        <v/>
      </c>
      <c r="X10" s="19" t="str">
        <f t="shared" si="4"/>
        <v/>
      </c>
      <c r="Y10" s="19" t="str">
        <f t="shared" si="4"/>
        <v/>
      </c>
      <c r="Z10" s="19" t="str">
        <f t="shared" si="4"/>
        <v/>
      </c>
      <c r="AA10" s="19" t="str">
        <f t="shared" si="4"/>
        <v/>
      </c>
      <c r="AB10" s="19" t="str">
        <f t="shared" si="4"/>
        <v/>
      </c>
      <c r="AC10" s="19" t="str">
        <f t="shared" si="4"/>
        <v/>
      </c>
      <c r="AD10" s="19" t="str">
        <f t="shared" si="4"/>
        <v/>
      </c>
      <c r="AE10" s="19" t="str">
        <f t="shared" si="4"/>
        <v/>
      </c>
      <c r="AF10" s="19" t="str">
        <f t="shared" si="4"/>
        <v/>
      </c>
      <c r="AG10" s="19" t="str">
        <f t="shared" si="4"/>
        <v/>
      </c>
      <c r="AH10" s="19" t="str">
        <f t="shared" si="4"/>
        <v/>
      </c>
      <c r="AI10" s="19" t="str">
        <f t="shared" si="4"/>
        <v/>
      </c>
      <c r="AJ10" s="19" t="str">
        <f t="shared" si="4"/>
        <v/>
      </c>
      <c r="AK10" s="19" t="str">
        <f t="shared" si="4"/>
        <v/>
      </c>
      <c r="AL10" s="19" t="str">
        <f t="shared" si="4"/>
        <v/>
      </c>
      <c r="AM10" s="19" t="str">
        <f t="shared" si="4"/>
        <v/>
      </c>
      <c r="AN10" s="19" t="str">
        <f t="shared" si="4"/>
        <v/>
      </c>
      <c r="AO10" s="19" t="str">
        <f t="shared" si="4"/>
        <v/>
      </c>
      <c r="AP10" s="19" t="str">
        <f t="shared" si="4"/>
        <v/>
      </c>
      <c r="AQ10" s="19" t="str">
        <f t="shared" si="4"/>
        <v/>
      </c>
      <c r="AR10" s="19" t="str">
        <f t="shared" si="4"/>
        <v/>
      </c>
      <c r="AS10" s="19" t="str">
        <f t="shared" si="4"/>
        <v/>
      </c>
      <c r="AT10" s="19" t="str">
        <f t="shared" si="4"/>
        <v/>
      </c>
      <c r="AU10" s="19" t="str">
        <f t="shared" si="4"/>
        <v/>
      </c>
      <c r="AV10" s="19" t="str">
        <f t="shared" si="4"/>
        <v/>
      </c>
      <c r="AW10" s="19" t="str">
        <f t="shared" si="4"/>
        <v/>
      </c>
      <c r="AX10" s="19" t="str">
        <f t="shared" si="4"/>
        <v/>
      </c>
      <c r="AY10" s="19" t="str">
        <f t="shared" si="4"/>
        <v/>
      </c>
      <c r="AZ10" s="19" t="str">
        <f t="shared" si="4"/>
        <v/>
      </c>
      <c r="BA10" s="19" t="str">
        <f t="shared" si="4"/>
        <v/>
      </c>
      <c r="BB10" s="19" t="str">
        <f t="shared" si="4"/>
        <v/>
      </c>
      <c r="BC10" s="19" t="str">
        <f t="shared" si="4"/>
        <v/>
      </c>
      <c r="BD10" s="19" t="str">
        <f t="shared" si="4"/>
        <v/>
      </c>
      <c r="BE10" s="19" t="str">
        <f t="shared" si="4"/>
        <v/>
      </c>
      <c r="BF10" s="19" t="str">
        <f t="shared" si="4"/>
        <v/>
      </c>
      <c r="BG10" s="19" t="str">
        <f t="shared" si="4"/>
        <v/>
      </c>
      <c r="BH10" s="19" t="str">
        <f t="shared" si="4"/>
        <v/>
      </c>
      <c r="BI10" s="19" t="str">
        <f t="shared" si="4"/>
        <v/>
      </c>
      <c r="BJ10" s="19" t="str">
        <f t="shared" si="4"/>
        <v/>
      </c>
      <c r="BK10" s="19" t="str">
        <f t="shared" si="4"/>
        <v/>
      </c>
      <c r="BL10" s="19" t="str">
        <f t="shared" si="4"/>
        <v/>
      </c>
      <c r="BM10" s="19" t="str">
        <f t="shared" si="4"/>
        <v/>
      </c>
      <c r="BN10" s="19" t="str">
        <f t="shared" si="4"/>
        <v/>
      </c>
      <c r="BO10" s="19" t="str">
        <f t="shared" si="4"/>
        <v/>
      </c>
      <c r="BP10" s="19" t="str">
        <f t="shared" si="4"/>
        <v/>
      </c>
      <c r="BQ10" s="19" t="str">
        <f t="shared" ref="BQ10:CV10" si="5">IF(ISERROR(RANK(BQ9,$E9:$CY9,1)),"",RANK(BQ9,$E9:$CY9,1))</f>
        <v/>
      </c>
      <c r="BR10" s="19" t="str">
        <f t="shared" si="5"/>
        <v/>
      </c>
      <c r="BS10" s="19" t="str">
        <f t="shared" si="5"/>
        <v/>
      </c>
      <c r="BT10" s="19" t="str">
        <f t="shared" si="5"/>
        <v/>
      </c>
      <c r="BU10" s="19" t="str">
        <f t="shared" si="5"/>
        <v/>
      </c>
      <c r="BV10" s="19" t="str">
        <f t="shared" si="5"/>
        <v/>
      </c>
      <c r="BW10" s="19" t="str">
        <f t="shared" si="5"/>
        <v/>
      </c>
      <c r="BX10" s="19" t="str">
        <f t="shared" si="5"/>
        <v/>
      </c>
      <c r="BY10" s="19" t="str">
        <f t="shared" si="5"/>
        <v/>
      </c>
      <c r="BZ10" s="19" t="str">
        <f t="shared" si="5"/>
        <v/>
      </c>
      <c r="CA10" s="19" t="str">
        <f t="shared" si="5"/>
        <v/>
      </c>
      <c r="CB10" s="19" t="str">
        <f t="shared" si="5"/>
        <v/>
      </c>
      <c r="CC10" s="19" t="str">
        <f t="shared" si="5"/>
        <v/>
      </c>
      <c r="CD10" s="19" t="str">
        <f t="shared" si="5"/>
        <v/>
      </c>
      <c r="CE10" s="19" t="str">
        <f t="shared" si="5"/>
        <v/>
      </c>
      <c r="CF10" s="19" t="str">
        <f t="shared" si="5"/>
        <v/>
      </c>
      <c r="CG10" s="19" t="str">
        <f t="shared" si="5"/>
        <v/>
      </c>
      <c r="CH10" s="19" t="str">
        <f t="shared" si="5"/>
        <v/>
      </c>
      <c r="CI10" s="19" t="str">
        <f t="shared" si="5"/>
        <v/>
      </c>
      <c r="CJ10" s="19" t="str">
        <f t="shared" si="5"/>
        <v/>
      </c>
      <c r="CK10" s="19" t="str">
        <f t="shared" si="5"/>
        <v/>
      </c>
      <c r="CL10" s="19" t="str">
        <f t="shared" si="5"/>
        <v/>
      </c>
      <c r="CM10" s="19" t="str">
        <f t="shared" si="5"/>
        <v/>
      </c>
      <c r="CN10" s="19" t="str">
        <f t="shared" si="5"/>
        <v/>
      </c>
      <c r="CO10" s="19" t="str">
        <f t="shared" si="5"/>
        <v/>
      </c>
      <c r="CP10" s="19" t="str">
        <f t="shared" si="5"/>
        <v/>
      </c>
      <c r="CQ10" s="19" t="str">
        <f t="shared" si="5"/>
        <v/>
      </c>
      <c r="CR10" s="19" t="str">
        <f t="shared" si="5"/>
        <v/>
      </c>
      <c r="CS10" s="19" t="str">
        <f t="shared" si="5"/>
        <v/>
      </c>
      <c r="CT10" s="19" t="str">
        <f t="shared" si="5"/>
        <v/>
      </c>
      <c r="CU10" s="19" t="str">
        <f t="shared" si="5"/>
        <v/>
      </c>
      <c r="CV10" s="19" t="str">
        <f t="shared" si="5"/>
        <v/>
      </c>
      <c r="CW10" s="19" t="str">
        <f>IF(ISERROR(RANK(CW9,$E9:$CY9,1)),"",RANK(CW9,$E9:$CY9,1))</f>
        <v/>
      </c>
      <c r="CX10" s="19" t="str">
        <f>IF(ISERROR(RANK(CX9,$E9:$CY9,1)),"",RANK(CX9,$E9:$CY9,1))</f>
        <v/>
      </c>
      <c r="CY10" s="19" t="str">
        <f>IF(ISERROR(RANK(CY9,$E9:$CY9,1)),"",RANK(CY9,$E9:$CY9,1))</f>
        <v/>
      </c>
    </row>
    <row r="11" spans="1:103" s="20" customFormat="1" ht="17.25" customHeight="1">
      <c r="A11" s="18" t="s">
        <v>15</v>
      </c>
      <c r="B11" s="223" t="s">
        <v>16</v>
      </c>
      <c r="C11" s="224"/>
      <c r="D11" s="225"/>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row>
    <row r="12" spans="1:103" s="20" customFormat="1" ht="17.25" customHeight="1">
      <c r="A12" s="18" t="s">
        <v>17</v>
      </c>
      <c r="B12" s="201" t="s">
        <v>18</v>
      </c>
      <c r="C12" s="201"/>
      <c r="D12" s="22"/>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row>
    <row r="13" spans="1:103" s="20" customFormat="1" ht="17.25" customHeight="1">
      <c r="A13" s="18" t="s">
        <v>19</v>
      </c>
      <c r="B13" s="201" t="s">
        <v>20</v>
      </c>
      <c r="C13" s="201"/>
      <c r="D13" s="24"/>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row>
    <row r="14" spans="1:103" s="20" customFormat="1" ht="17.25" customHeight="1">
      <c r="A14" s="18" t="s">
        <v>21</v>
      </c>
      <c r="B14" s="201" t="s">
        <v>22</v>
      </c>
      <c r="C14" s="201"/>
      <c r="D14" s="24"/>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row>
    <row r="15" spans="1:103" s="20" customFormat="1" ht="17.25" customHeight="1">
      <c r="A15" s="18" t="s">
        <v>23</v>
      </c>
      <c r="B15" s="201" t="s">
        <v>24</v>
      </c>
      <c r="C15" s="201"/>
      <c r="D15" s="24"/>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row>
    <row r="16" spans="1:103" s="20" customFormat="1" ht="17.25" customHeight="1">
      <c r="A16" s="18" t="s">
        <v>574</v>
      </c>
      <c r="B16" s="201" t="s">
        <v>573</v>
      </c>
      <c r="C16" s="201"/>
      <c r="D16" s="24"/>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row>
    <row r="17" spans="1:103" s="20" customFormat="1" ht="33.75" customHeight="1">
      <c r="A17" s="18"/>
      <c r="B17" s="212" t="s">
        <v>25</v>
      </c>
      <c r="C17" s="213"/>
      <c r="D17" s="17">
        <f t="shared" ref="D17:BO17" si="6">IF(D3="","",D12+D13+D14+D15+D16)</f>
        <v>0</v>
      </c>
      <c r="E17" s="17" t="str">
        <f t="shared" si="6"/>
        <v/>
      </c>
      <c r="F17" s="17" t="str">
        <f t="shared" si="6"/>
        <v/>
      </c>
      <c r="G17" s="17" t="str">
        <f t="shared" si="6"/>
        <v/>
      </c>
      <c r="H17" s="17" t="str">
        <f t="shared" si="6"/>
        <v/>
      </c>
      <c r="I17" s="17" t="str">
        <f t="shared" si="6"/>
        <v/>
      </c>
      <c r="J17" s="17" t="str">
        <f t="shared" si="6"/>
        <v/>
      </c>
      <c r="K17" s="17" t="str">
        <f t="shared" si="6"/>
        <v/>
      </c>
      <c r="L17" s="17" t="str">
        <f t="shared" si="6"/>
        <v/>
      </c>
      <c r="M17" s="17" t="str">
        <f t="shared" si="6"/>
        <v/>
      </c>
      <c r="N17" s="17" t="str">
        <f t="shared" si="6"/>
        <v/>
      </c>
      <c r="O17" s="17" t="str">
        <f t="shared" si="6"/>
        <v/>
      </c>
      <c r="P17" s="17" t="str">
        <f t="shared" si="6"/>
        <v/>
      </c>
      <c r="Q17" s="17" t="str">
        <f t="shared" si="6"/>
        <v/>
      </c>
      <c r="R17" s="17" t="str">
        <f t="shared" si="6"/>
        <v/>
      </c>
      <c r="S17" s="17" t="str">
        <f t="shared" si="6"/>
        <v/>
      </c>
      <c r="T17" s="17" t="str">
        <f t="shared" si="6"/>
        <v/>
      </c>
      <c r="U17" s="17" t="str">
        <f t="shared" si="6"/>
        <v/>
      </c>
      <c r="V17" s="17" t="str">
        <f t="shared" si="6"/>
        <v/>
      </c>
      <c r="W17" s="17" t="str">
        <f t="shared" si="6"/>
        <v/>
      </c>
      <c r="X17" s="17" t="str">
        <f t="shared" si="6"/>
        <v/>
      </c>
      <c r="Y17" s="17" t="str">
        <f t="shared" si="6"/>
        <v/>
      </c>
      <c r="Z17" s="17" t="str">
        <f t="shared" si="6"/>
        <v/>
      </c>
      <c r="AA17" s="17" t="str">
        <f t="shared" si="6"/>
        <v/>
      </c>
      <c r="AB17" s="17" t="str">
        <f t="shared" si="6"/>
        <v/>
      </c>
      <c r="AC17" s="17" t="str">
        <f t="shared" si="6"/>
        <v/>
      </c>
      <c r="AD17" s="17" t="str">
        <f t="shared" si="6"/>
        <v/>
      </c>
      <c r="AE17" s="17" t="str">
        <f t="shared" si="6"/>
        <v/>
      </c>
      <c r="AF17" s="17" t="str">
        <f t="shared" si="6"/>
        <v/>
      </c>
      <c r="AG17" s="17" t="str">
        <f t="shared" si="6"/>
        <v/>
      </c>
      <c r="AH17" s="17" t="str">
        <f t="shared" si="6"/>
        <v/>
      </c>
      <c r="AI17" s="17" t="str">
        <f t="shared" si="6"/>
        <v/>
      </c>
      <c r="AJ17" s="17" t="str">
        <f t="shared" si="6"/>
        <v/>
      </c>
      <c r="AK17" s="17" t="str">
        <f t="shared" si="6"/>
        <v/>
      </c>
      <c r="AL17" s="17" t="str">
        <f t="shared" si="6"/>
        <v/>
      </c>
      <c r="AM17" s="17" t="str">
        <f t="shared" si="6"/>
        <v/>
      </c>
      <c r="AN17" s="17" t="str">
        <f t="shared" si="6"/>
        <v/>
      </c>
      <c r="AO17" s="17" t="str">
        <f t="shared" si="6"/>
        <v/>
      </c>
      <c r="AP17" s="17" t="str">
        <f t="shared" si="6"/>
        <v/>
      </c>
      <c r="AQ17" s="17" t="str">
        <f t="shared" si="6"/>
        <v/>
      </c>
      <c r="AR17" s="17" t="str">
        <f t="shared" si="6"/>
        <v/>
      </c>
      <c r="AS17" s="17" t="str">
        <f t="shared" si="6"/>
        <v/>
      </c>
      <c r="AT17" s="17" t="str">
        <f t="shared" si="6"/>
        <v/>
      </c>
      <c r="AU17" s="17" t="str">
        <f t="shared" si="6"/>
        <v/>
      </c>
      <c r="AV17" s="17" t="str">
        <f t="shared" si="6"/>
        <v/>
      </c>
      <c r="AW17" s="17" t="str">
        <f t="shared" si="6"/>
        <v/>
      </c>
      <c r="AX17" s="17" t="str">
        <f t="shared" si="6"/>
        <v/>
      </c>
      <c r="AY17" s="17" t="str">
        <f t="shared" si="6"/>
        <v/>
      </c>
      <c r="AZ17" s="17" t="str">
        <f t="shared" si="6"/>
        <v/>
      </c>
      <c r="BA17" s="17" t="str">
        <f t="shared" si="6"/>
        <v/>
      </c>
      <c r="BB17" s="17" t="str">
        <f t="shared" si="6"/>
        <v/>
      </c>
      <c r="BC17" s="17" t="str">
        <f t="shared" si="6"/>
        <v/>
      </c>
      <c r="BD17" s="17" t="str">
        <f t="shared" si="6"/>
        <v/>
      </c>
      <c r="BE17" s="17" t="str">
        <f t="shared" si="6"/>
        <v/>
      </c>
      <c r="BF17" s="17" t="str">
        <f t="shared" si="6"/>
        <v/>
      </c>
      <c r="BG17" s="17" t="str">
        <f t="shared" si="6"/>
        <v/>
      </c>
      <c r="BH17" s="17" t="str">
        <f t="shared" si="6"/>
        <v/>
      </c>
      <c r="BI17" s="17" t="str">
        <f t="shared" si="6"/>
        <v/>
      </c>
      <c r="BJ17" s="17" t="str">
        <f t="shared" si="6"/>
        <v/>
      </c>
      <c r="BK17" s="17" t="str">
        <f t="shared" si="6"/>
        <v/>
      </c>
      <c r="BL17" s="17" t="str">
        <f t="shared" si="6"/>
        <v/>
      </c>
      <c r="BM17" s="17" t="str">
        <f t="shared" si="6"/>
        <v/>
      </c>
      <c r="BN17" s="17" t="str">
        <f t="shared" si="6"/>
        <v/>
      </c>
      <c r="BO17" s="17" t="str">
        <f t="shared" si="6"/>
        <v/>
      </c>
      <c r="BP17" s="17" t="str">
        <f t="shared" ref="BP17:CU17" si="7">IF(BP3="","",BP12+BP13+BP14+BP15+BP16)</f>
        <v/>
      </c>
      <c r="BQ17" s="17" t="str">
        <f t="shared" si="7"/>
        <v/>
      </c>
      <c r="BR17" s="17" t="str">
        <f t="shared" si="7"/>
        <v/>
      </c>
      <c r="BS17" s="17" t="str">
        <f t="shared" si="7"/>
        <v/>
      </c>
      <c r="BT17" s="17" t="str">
        <f t="shared" si="7"/>
        <v/>
      </c>
      <c r="BU17" s="17" t="str">
        <f t="shared" si="7"/>
        <v/>
      </c>
      <c r="BV17" s="17" t="str">
        <f t="shared" si="7"/>
        <v/>
      </c>
      <c r="BW17" s="17" t="str">
        <f t="shared" si="7"/>
        <v/>
      </c>
      <c r="BX17" s="17" t="str">
        <f t="shared" si="7"/>
        <v/>
      </c>
      <c r="BY17" s="17" t="str">
        <f t="shared" si="7"/>
        <v/>
      </c>
      <c r="BZ17" s="17" t="str">
        <f t="shared" si="7"/>
        <v/>
      </c>
      <c r="CA17" s="17" t="str">
        <f t="shared" si="7"/>
        <v/>
      </c>
      <c r="CB17" s="17" t="str">
        <f t="shared" si="7"/>
        <v/>
      </c>
      <c r="CC17" s="17" t="str">
        <f t="shared" si="7"/>
        <v/>
      </c>
      <c r="CD17" s="17" t="str">
        <f t="shared" si="7"/>
        <v/>
      </c>
      <c r="CE17" s="17" t="str">
        <f t="shared" si="7"/>
        <v/>
      </c>
      <c r="CF17" s="17" t="str">
        <f t="shared" si="7"/>
        <v/>
      </c>
      <c r="CG17" s="17" t="str">
        <f t="shared" si="7"/>
        <v/>
      </c>
      <c r="CH17" s="17" t="str">
        <f t="shared" si="7"/>
        <v/>
      </c>
      <c r="CI17" s="17" t="str">
        <f t="shared" si="7"/>
        <v/>
      </c>
      <c r="CJ17" s="17" t="str">
        <f t="shared" si="7"/>
        <v/>
      </c>
      <c r="CK17" s="17" t="str">
        <f t="shared" si="7"/>
        <v/>
      </c>
      <c r="CL17" s="17" t="str">
        <f t="shared" si="7"/>
        <v/>
      </c>
      <c r="CM17" s="17" t="str">
        <f t="shared" si="7"/>
        <v/>
      </c>
      <c r="CN17" s="17" t="str">
        <f t="shared" si="7"/>
        <v/>
      </c>
      <c r="CO17" s="17" t="str">
        <f t="shared" si="7"/>
        <v/>
      </c>
      <c r="CP17" s="17" t="str">
        <f t="shared" si="7"/>
        <v/>
      </c>
      <c r="CQ17" s="17" t="str">
        <f t="shared" si="7"/>
        <v/>
      </c>
      <c r="CR17" s="17" t="str">
        <f t="shared" si="7"/>
        <v/>
      </c>
      <c r="CS17" s="17" t="str">
        <f t="shared" si="7"/>
        <v/>
      </c>
      <c r="CT17" s="17" t="str">
        <f t="shared" si="7"/>
        <v/>
      </c>
      <c r="CU17" s="17" t="str">
        <f t="shared" si="7"/>
        <v/>
      </c>
      <c r="CV17" s="17" t="str">
        <f>IF(CV3="","",CV12+CV13+CV14+CV15+CV16)</f>
        <v/>
      </c>
      <c r="CW17" s="17" t="str">
        <f>IF(CW3="","",CW12+CW13+CW14+CW15+CW16)</f>
        <v/>
      </c>
      <c r="CX17" s="17" t="str">
        <f>IF(CX3="","",CX12+CX13+CX14+CX15+CX16)</f>
        <v/>
      </c>
      <c r="CY17" s="17" t="str">
        <f>IF(CY3="","",CY12+CY13+CY14+CY15+CY16)</f>
        <v/>
      </c>
    </row>
    <row r="18" spans="1:103" ht="17.25" customHeight="1">
      <c r="B18" s="186" t="s">
        <v>575</v>
      </c>
      <c r="C18" s="229"/>
      <c r="D18" s="24">
        <f>IF(D3="","",D9+D17-D4)</f>
        <v>0</v>
      </c>
      <c r="E18" s="25" t="str">
        <f t="shared" ref="E18:BP18" si="8">IF(E3="","",E9+E17-E4)</f>
        <v/>
      </c>
      <c r="F18" s="25" t="str">
        <f t="shared" si="8"/>
        <v/>
      </c>
      <c r="G18" s="25" t="str">
        <f t="shared" si="8"/>
        <v/>
      </c>
      <c r="H18" s="25" t="str">
        <f t="shared" si="8"/>
        <v/>
      </c>
      <c r="I18" s="25" t="str">
        <f t="shared" si="8"/>
        <v/>
      </c>
      <c r="J18" s="25" t="str">
        <f t="shared" si="8"/>
        <v/>
      </c>
      <c r="K18" s="25" t="str">
        <f t="shared" si="8"/>
        <v/>
      </c>
      <c r="L18" s="25" t="str">
        <f t="shared" si="8"/>
        <v/>
      </c>
      <c r="M18" s="25" t="str">
        <f t="shared" si="8"/>
        <v/>
      </c>
      <c r="N18" s="25" t="str">
        <f t="shared" si="8"/>
        <v/>
      </c>
      <c r="O18" s="25" t="str">
        <f t="shared" si="8"/>
        <v/>
      </c>
      <c r="P18" s="25" t="str">
        <f t="shared" si="8"/>
        <v/>
      </c>
      <c r="Q18" s="25" t="str">
        <f t="shared" si="8"/>
        <v/>
      </c>
      <c r="R18" s="25" t="str">
        <f t="shared" si="8"/>
        <v/>
      </c>
      <c r="S18" s="25" t="str">
        <f t="shared" si="8"/>
        <v/>
      </c>
      <c r="T18" s="25" t="str">
        <f t="shared" si="8"/>
        <v/>
      </c>
      <c r="U18" s="25" t="str">
        <f t="shared" si="8"/>
        <v/>
      </c>
      <c r="V18" s="25" t="str">
        <f t="shared" si="8"/>
        <v/>
      </c>
      <c r="W18" s="25" t="str">
        <f t="shared" si="8"/>
        <v/>
      </c>
      <c r="X18" s="25" t="str">
        <f t="shared" si="8"/>
        <v/>
      </c>
      <c r="Y18" s="25" t="str">
        <f t="shared" si="8"/>
        <v/>
      </c>
      <c r="Z18" s="25" t="str">
        <f t="shared" si="8"/>
        <v/>
      </c>
      <c r="AA18" s="25" t="str">
        <f t="shared" si="8"/>
        <v/>
      </c>
      <c r="AB18" s="25" t="str">
        <f t="shared" si="8"/>
        <v/>
      </c>
      <c r="AC18" s="25" t="str">
        <f t="shared" si="8"/>
        <v/>
      </c>
      <c r="AD18" s="25" t="str">
        <f t="shared" si="8"/>
        <v/>
      </c>
      <c r="AE18" s="25" t="str">
        <f t="shared" si="8"/>
        <v/>
      </c>
      <c r="AF18" s="25" t="str">
        <f t="shared" si="8"/>
        <v/>
      </c>
      <c r="AG18" s="25" t="str">
        <f t="shared" si="8"/>
        <v/>
      </c>
      <c r="AH18" s="25" t="str">
        <f t="shared" si="8"/>
        <v/>
      </c>
      <c r="AI18" s="25" t="str">
        <f t="shared" si="8"/>
        <v/>
      </c>
      <c r="AJ18" s="25" t="str">
        <f t="shared" si="8"/>
        <v/>
      </c>
      <c r="AK18" s="25" t="str">
        <f t="shared" si="8"/>
        <v/>
      </c>
      <c r="AL18" s="25" t="str">
        <f t="shared" si="8"/>
        <v/>
      </c>
      <c r="AM18" s="25" t="str">
        <f t="shared" si="8"/>
        <v/>
      </c>
      <c r="AN18" s="25" t="str">
        <f t="shared" si="8"/>
        <v/>
      </c>
      <c r="AO18" s="25" t="str">
        <f t="shared" si="8"/>
        <v/>
      </c>
      <c r="AP18" s="25" t="str">
        <f t="shared" si="8"/>
        <v/>
      </c>
      <c r="AQ18" s="25" t="str">
        <f t="shared" si="8"/>
        <v/>
      </c>
      <c r="AR18" s="25" t="str">
        <f t="shared" si="8"/>
        <v/>
      </c>
      <c r="AS18" s="25" t="str">
        <f t="shared" si="8"/>
        <v/>
      </c>
      <c r="AT18" s="25" t="str">
        <f t="shared" si="8"/>
        <v/>
      </c>
      <c r="AU18" s="25" t="str">
        <f t="shared" si="8"/>
        <v/>
      </c>
      <c r="AV18" s="25" t="str">
        <f t="shared" si="8"/>
        <v/>
      </c>
      <c r="AW18" s="25" t="str">
        <f t="shared" si="8"/>
        <v/>
      </c>
      <c r="AX18" s="25" t="str">
        <f t="shared" si="8"/>
        <v/>
      </c>
      <c r="AY18" s="25" t="str">
        <f t="shared" si="8"/>
        <v/>
      </c>
      <c r="AZ18" s="25" t="str">
        <f t="shared" si="8"/>
        <v/>
      </c>
      <c r="BA18" s="25" t="str">
        <f t="shared" si="8"/>
        <v/>
      </c>
      <c r="BB18" s="25" t="str">
        <f t="shared" si="8"/>
        <v/>
      </c>
      <c r="BC18" s="25" t="str">
        <f t="shared" si="8"/>
        <v/>
      </c>
      <c r="BD18" s="25" t="str">
        <f t="shared" si="8"/>
        <v/>
      </c>
      <c r="BE18" s="25" t="str">
        <f t="shared" si="8"/>
        <v/>
      </c>
      <c r="BF18" s="25" t="str">
        <f t="shared" si="8"/>
        <v/>
      </c>
      <c r="BG18" s="25" t="str">
        <f t="shared" si="8"/>
        <v/>
      </c>
      <c r="BH18" s="25" t="str">
        <f t="shared" si="8"/>
        <v/>
      </c>
      <c r="BI18" s="25" t="str">
        <f t="shared" si="8"/>
        <v/>
      </c>
      <c r="BJ18" s="25" t="str">
        <f t="shared" si="8"/>
        <v/>
      </c>
      <c r="BK18" s="25" t="str">
        <f t="shared" si="8"/>
        <v/>
      </c>
      <c r="BL18" s="25" t="str">
        <f t="shared" si="8"/>
        <v/>
      </c>
      <c r="BM18" s="25" t="str">
        <f t="shared" si="8"/>
        <v/>
      </c>
      <c r="BN18" s="25" t="str">
        <f t="shared" si="8"/>
        <v/>
      </c>
      <c r="BO18" s="25" t="str">
        <f t="shared" si="8"/>
        <v/>
      </c>
      <c r="BP18" s="25" t="str">
        <f t="shared" si="8"/>
        <v/>
      </c>
      <c r="BQ18" s="25" t="str">
        <f t="shared" ref="BQ18:CF18" si="9">IF(BQ3="","",BQ9+BQ17-BQ4)</f>
        <v/>
      </c>
      <c r="BR18" s="25" t="str">
        <f t="shared" si="9"/>
        <v/>
      </c>
      <c r="BS18" s="25" t="str">
        <f t="shared" si="9"/>
        <v/>
      </c>
      <c r="BT18" s="25" t="str">
        <f t="shared" si="9"/>
        <v/>
      </c>
      <c r="BU18" s="25" t="str">
        <f t="shared" si="9"/>
        <v/>
      </c>
      <c r="BV18" s="25" t="str">
        <f t="shared" si="9"/>
        <v/>
      </c>
      <c r="BW18" s="25" t="str">
        <f t="shared" si="9"/>
        <v/>
      </c>
      <c r="BX18" s="25" t="str">
        <f t="shared" si="9"/>
        <v/>
      </c>
      <c r="BY18" s="25" t="str">
        <f t="shared" si="9"/>
        <v/>
      </c>
      <c r="BZ18" s="25" t="str">
        <f t="shared" si="9"/>
        <v/>
      </c>
      <c r="CA18" s="25" t="str">
        <f t="shared" si="9"/>
        <v/>
      </c>
      <c r="CB18" s="25" t="str">
        <f t="shared" si="9"/>
        <v/>
      </c>
      <c r="CC18" s="25" t="str">
        <f t="shared" si="9"/>
        <v/>
      </c>
      <c r="CD18" s="25" t="str">
        <f t="shared" si="9"/>
        <v/>
      </c>
      <c r="CE18" s="25" t="str">
        <f t="shared" si="9"/>
        <v/>
      </c>
      <c r="CF18" s="25" t="str">
        <f t="shared" si="9"/>
        <v/>
      </c>
      <c r="CG18" s="25" t="str">
        <f>IF(CG3="","",CG9+CG17-CG4)</f>
        <v/>
      </c>
      <c r="CH18" s="25" t="str">
        <f t="shared" ref="CH18:CY18" si="10">IF(CH3="","",CH9+CH17-CH4)</f>
        <v/>
      </c>
      <c r="CI18" s="25" t="str">
        <f t="shared" si="10"/>
        <v/>
      </c>
      <c r="CJ18" s="25" t="str">
        <f t="shared" si="10"/>
        <v/>
      </c>
      <c r="CK18" s="25" t="str">
        <f t="shared" si="10"/>
        <v/>
      </c>
      <c r="CL18" s="25" t="str">
        <f t="shared" si="10"/>
        <v/>
      </c>
      <c r="CM18" s="25" t="str">
        <f t="shared" si="10"/>
        <v/>
      </c>
      <c r="CN18" s="25" t="str">
        <f t="shared" si="10"/>
        <v/>
      </c>
      <c r="CO18" s="25" t="str">
        <f t="shared" si="10"/>
        <v/>
      </c>
      <c r="CP18" s="25" t="str">
        <f t="shared" si="10"/>
        <v/>
      </c>
      <c r="CQ18" s="25" t="str">
        <f t="shared" si="10"/>
        <v/>
      </c>
      <c r="CR18" s="25" t="str">
        <f t="shared" si="10"/>
        <v/>
      </c>
      <c r="CS18" s="25" t="str">
        <f t="shared" si="10"/>
        <v/>
      </c>
      <c r="CT18" s="25" t="str">
        <f t="shared" si="10"/>
        <v/>
      </c>
      <c r="CU18" s="25" t="str">
        <f t="shared" si="10"/>
        <v/>
      </c>
      <c r="CV18" s="25" t="str">
        <f t="shared" si="10"/>
        <v/>
      </c>
      <c r="CW18" s="25" t="str">
        <f t="shared" si="10"/>
        <v/>
      </c>
      <c r="CX18" s="25" t="str">
        <f t="shared" si="10"/>
        <v/>
      </c>
      <c r="CY18" s="25" t="str">
        <f t="shared" si="10"/>
        <v/>
      </c>
    </row>
    <row r="19" spans="1:103" ht="32.25" customHeight="1">
      <c r="A19" s="14" t="s">
        <v>27</v>
      </c>
      <c r="B19" s="198" t="s">
        <v>28</v>
      </c>
      <c r="C19" s="199"/>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row>
    <row r="20" spans="1:103" s="27" customFormat="1" ht="17.25" customHeight="1">
      <c r="B20" s="222" t="s">
        <v>576</v>
      </c>
      <c r="C20" s="222"/>
      <c r="D20" s="139">
        <f>IF(D3="","",D18+D19+D4)</f>
        <v>0</v>
      </c>
      <c r="E20" s="140" t="str">
        <f>IF(E3="","",E18+E19+E4)</f>
        <v/>
      </c>
      <c r="F20" s="140" t="str">
        <f t="shared" ref="F20:BQ20" si="11">IF(F3="","",F18+F19+F4)</f>
        <v/>
      </c>
      <c r="G20" s="140" t="str">
        <f t="shared" si="11"/>
        <v/>
      </c>
      <c r="H20" s="140" t="str">
        <f t="shared" si="11"/>
        <v/>
      </c>
      <c r="I20" s="140" t="str">
        <f t="shared" si="11"/>
        <v/>
      </c>
      <c r="J20" s="140" t="str">
        <f t="shared" si="11"/>
        <v/>
      </c>
      <c r="K20" s="140" t="str">
        <f t="shared" si="11"/>
        <v/>
      </c>
      <c r="L20" s="140" t="str">
        <f t="shared" si="11"/>
        <v/>
      </c>
      <c r="M20" s="140" t="str">
        <f t="shared" si="11"/>
        <v/>
      </c>
      <c r="N20" s="140" t="str">
        <f t="shared" si="11"/>
        <v/>
      </c>
      <c r="O20" s="140" t="str">
        <f t="shared" si="11"/>
        <v/>
      </c>
      <c r="P20" s="140" t="str">
        <f t="shared" si="11"/>
        <v/>
      </c>
      <c r="Q20" s="140" t="str">
        <f t="shared" si="11"/>
        <v/>
      </c>
      <c r="R20" s="140" t="str">
        <f t="shared" si="11"/>
        <v/>
      </c>
      <c r="S20" s="140" t="str">
        <f t="shared" si="11"/>
        <v/>
      </c>
      <c r="T20" s="140" t="str">
        <f t="shared" si="11"/>
        <v/>
      </c>
      <c r="U20" s="140" t="str">
        <f t="shared" si="11"/>
        <v/>
      </c>
      <c r="V20" s="140" t="str">
        <f t="shared" si="11"/>
        <v/>
      </c>
      <c r="W20" s="140" t="str">
        <f t="shared" si="11"/>
        <v/>
      </c>
      <c r="X20" s="140" t="str">
        <f t="shared" si="11"/>
        <v/>
      </c>
      <c r="Y20" s="140" t="str">
        <f t="shared" si="11"/>
        <v/>
      </c>
      <c r="Z20" s="140" t="str">
        <f t="shared" si="11"/>
        <v/>
      </c>
      <c r="AA20" s="140" t="str">
        <f t="shared" si="11"/>
        <v/>
      </c>
      <c r="AB20" s="140" t="str">
        <f t="shared" si="11"/>
        <v/>
      </c>
      <c r="AC20" s="140" t="str">
        <f t="shared" si="11"/>
        <v/>
      </c>
      <c r="AD20" s="140" t="str">
        <f t="shared" si="11"/>
        <v/>
      </c>
      <c r="AE20" s="140" t="str">
        <f t="shared" si="11"/>
        <v/>
      </c>
      <c r="AF20" s="140" t="str">
        <f t="shared" si="11"/>
        <v/>
      </c>
      <c r="AG20" s="140" t="str">
        <f t="shared" si="11"/>
        <v/>
      </c>
      <c r="AH20" s="140" t="str">
        <f t="shared" si="11"/>
        <v/>
      </c>
      <c r="AI20" s="140" t="str">
        <f t="shared" si="11"/>
        <v/>
      </c>
      <c r="AJ20" s="140" t="str">
        <f t="shared" si="11"/>
        <v/>
      </c>
      <c r="AK20" s="140" t="str">
        <f t="shared" si="11"/>
        <v/>
      </c>
      <c r="AL20" s="140" t="str">
        <f t="shared" si="11"/>
        <v/>
      </c>
      <c r="AM20" s="140" t="str">
        <f t="shared" si="11"/>
        <v/>
      </c>
      <c r="AN20" s="140" t="str">
        <f t="shared" si="11"/>
        <v/>
      </c>
      <c r="AO20" s="140" t="str">
        <f t="shared" si="11"/>
        <v/>
      </c>
      <c r="AP20" s="140" t="str">
        <f t="shared" si="11"/>
        <v/>
      </c>
      <c r="AQ20" s="140" t="str">
        <f t="shared" si="11"/>
        <v/>
      </c>
      <c r="AR20" s="140" t="str">
        <f t="shared" si="11"/>
        <v/>
      </c>
      <c r="AS20" s="140" t="str">
        <f t="shared" si="11"/>
        <v/>
      </c>
      <c r="AT20" s="140" t="str">
        <f t="shared" si="11"/>
        <v/>
      </c>
      <c r="AU20" s="140" t="str">
        <f t="shared" si="11"/>
        <v/>
      </c>
      <c r="AV20" s="140" t="str">
        <f t="shared" si="11"/>
        <v/>
      </c>
      <c r="AW20" s="140" t="str">
        <f t="shared" si="11"/>
        <v/>
      </c>
      <c r="AX20" s="140" t="str">
        <f t="shared" si="11"/>
        <v/>
      </c>
      <c r="AY20" s="140" t="str">
        <f t="shared" si="11"/>
        <v/>
      </c>
      <c r="AZ20" s="140" t="str">
        <f t="shared" si="11"/>
        <v/>
      </c>
      <c r="BA20" s="140" t="str">
        <f t="shared" si="11"/>
        <v/>
      </c>
      <c r="BB20" s="140" t="str">
        <f t="shared" si="11"/>
        <v/>
      </c>
      <c r="BC20" s="140" t="str">
        <f t="shared" si="11"/>
        <v/>
      </c>
      <c r="BD20" s="140" t="str">
        <f t="shared" si="11"/>
        <v/>
      </c>
      <c r="BE20" s="140" t="str">
        <f t="shared" si="11"/>
        <v/>
      </c>
      <c r="BF20" s="140" t="str">
        <f t="shared" si="11"/>
        <v/>
      </c>
      <c r="BG20" s="140" t="str">
        <f t="shared" si="11"/>
        <v/>
      </c>
      <c r="BH20" s="140" t="str">
        <f t="shared" si="11"/>
        <v/>
      </c>
      <c r="BI20" s="140" t="str">
        <f t="shared" si="11"/>
        <v/>
      </c>
      <c r="BJ20" s="140" t="str">
        <f t="shared" si="11"/>
        <v/>
      </c>
      <c r="BK20" s="140" t="str">
        <f t="shared" si="11"/>
        <v/>
      </c>
      <c r="BL20" s="140" t="str">
        <f t="shared" si="11"/>
        <v/>
      </c>
      <c r="BM20" s="140" t="str">
        <f t="shared" si="11"/>
        <v/>
      </c>
      <c r="BN20" s="140" t="str">
        <f t="shared" si="11"/>
        <v/>
      </c>
      <c r="BO20" s="140" t="str">
        <f t="shared" si="11"/>
        <v/>
      </c>
      <c r="BP20" s="140" t="str">
        <f t="shared" si="11"/>
        <v/>
      </c>
      <c r="BQ20" s="140" t="str">
        <f t="shared" si="11"/>
        <v/>
      </c>
      <c r="BR20" s="140" t="str">
        <f t="shared" ref="BR20:CY20" si="12">IF(BR3="","",BR18+BR19+BR4)</f>
        <v/>
      </c>
      <c r="BS20" s="140" t="str">
        <f t="shared" si="12"/>
        <v/>
      </c>
      <c r="BT20" s="140" t="str">
        <f t="shared" si="12"/>
        <v/>
      </c>
      <c r="BU20" s="140" t="str">
        <f t="shared" si="12"/>
        <v/>
      </c>
      <c r="BV20" s="140" t="str">
        <f t="shared" si="12"/>
        <v/>
      </c>
      <c r="BW20" s="140" t="str">
        <f t="shared" si="12"/>
        <v/>
      </c>
      <c r="BX20" s="140" t="str">
        <f t="shared" si="12"/>
        <v/>
      </c>
      <c r="BY20" s="140" t="str">
        <f t="shared" si="12"/>
        <v/>
      </c>
      <c r="BZ20" s="140" t="str">
        <f t="shared" si="12"/>
        <v/>
      </c>
      <c r="CA20" s="140" t="str">
        <f t="shared" si="12"/>
        <v/>
      </c>
      <c r="CB20" s="140" t="str">
        <f t="shared" si="12"/>
        <v/>
      </c>
      <c r="CC20" s="140" t="str">
        <f t="shared" si="12"/>
        <v/>
      </c>
      <c r="CD20" s="140" t="str">
        <f t="shared" si="12"/>
        <v/>
      </c>
      <c r="CE20" s="140" t="str">
        <f t="shared" si="12"/>
        <v/>
      </c>
      <c r="CF20" s="140" t="str">
        <f t="shared" si="12"/>
        <v/>
      </c>
      <c r="CG20" s="140" t="str">
        <f t="shared" si="12"/>
        <v/>
      </c>
      <c r="CH20" s="140" t="str">
        <f t="shared" si="12"/>
        <v/>
      </c>
      <c r="CI20" s="140" t="str">
        <f t="shared" si="12"/>
        <v/>
      </c>
      <c r="CJ20" s="140" t="str">
        <f t="shared" si="12"/>
        <v/>
      </c>
      <c r="CK20" s="140" t="str">
        <f t="shared" si="12"/>
        <v/>
      </c>
      <c r="CL20" s="140" t="str">
        <f t="shared" si="12"/>
        <v/>
      </c>
      <c r="CM20" s="140" t="str">
        <f t="shared" si="12"/>
        <v/>
      </c>
      <c r="CN20" s="140" t="str">
        <f t="shared" si="12"/>
        <v/>
      </c>
      <c r="CO20" s="140" t="str">
        <f t="shared" si="12"/>
        <v/>
      </c>
      <c r="CP20" s="140" t="str">
        <f t="shared" si="12"/>
        <v/>
      </c>
      <c r="CQ20" s="140" t="str">
        <f t="shared" si="12"/>
        <v/>
      </c>
      <c r="CR20" s="140" t="str">
        <f t="shared" si="12"/>
        <v/>
      </c>
      <c r="CS20" s="140" t="str">
        <f t="shared" si="12"/>
        <v/>
      </c>
      <c r="CT20" s="140" t="str">
        <f t="shared" si="12"/>
        <v/>
      </c>
      <c r="CU20" s="140" t="str">
        <f t="shared" si="12"/>
        <v/>
      </c>
      <c r="CV20" s="140" t="str">
        <f t="shared" si="12"/>
        <v/>
      </c>
      <c r="CW20" s="140" t="str">
        <f t="shared" si="12"/>
        <v/>
      </c>
      <c r="CX20" s="140" t="str">
        <f t="shared" si="12"/>
        <v/>
      </c>
      <c r="CY20" s="140" t="str">
        <f t="shared" si="12"/>
        <v/>
      </c>
    </row>
    <row r="21" spans="1:103" s="28" customFormat="1" ht="17.25" customHeight="1">
      <c r="B21" s="207" t="s">
        <v>30</v>
      </c>
      <c r="C21" s="208"/>
      <c r="D21" s="29">
        <v>1</v>
      </c>
      <c r="E21" s="30" t="str">
        <f t="shared" ref="E21:BP21" si="13">IF(E3="","",E20/$D20)</f>
        <v/>
      </c>
      <c r="F21" s="30" t="str">
        <f t="shared" si="13"/>
        <v/>
      </c>
      <c r="G21" s="30" t="str">
        <f t="shared" si="13"/>
        <v/>
      </c>
      <c r="H21" s="30" t="str">
        <f t="shared" si="13"/>
        <v/>
      </c>
      <c r="I21" s="30" t="str">
        <f t="shared" si="13"/>
        <v/>
      </c>
      <c r="J21" s="30" t="str">
        <f t="shared" si="13"/>
        <v/>
      </c>
      <c r="K21" s="30" t="str">
        <f t="shared" si="13"/>
        <v/>
      </c>
      <c r="L21" s="30" t="str">
        <f t="shared" si="13"/>
        <v/>
      </c>
      <c r="M21" s="30" t="str">
        <f t="shared" si="13"/>
        <v/>
      </c>
      <c r="N21" s="30" t="str">
        <f t="shared" si="13"/>
        <v/>
      </c>
      <c r="O21" s="30" t="str">
        <f t="shared" si="13"/>
        <v/>
      </c>
      <c r="P21" s="30" t="str">
        <f t="shared" si="13"/>
        <v/>
      </c>
      <c r="Q21" s="30" t="str">
        <f t="shared" si="13"/>
        <v/>
      </c>
      <c r="R21" s="30" t="str">
        <f t="shared" si="13"/>
        <v/>
      </c>
      <c r="S21" s="30" t="str">
        <f t="shared" si="13"/>
        <v/>
      </c>
      <c r="T21" s="30" t="str">
        <f t="shared" si="13"/>
        <v/>
      </c>
      <c r="U21" s="30" t="str">
        <f t="shared" si="13"/>
        <v/>
      </c>
      <c r="V21" s="30" t="str">
        <f t="shared" si="13"/>
        <v/>
      </c>
      <c r="W21" s="30" t="str">
        <f t="shared" si="13"/>
        <v/>
      </c>
      <c r="X21" s="30" t="str">
        <f t="shared" si="13"/>
        <v/>
      </c>
      <c r="Y21" s="30" t="str">
        <f t="shared" si="13"/>
        <v/>
      </c>
      <c r="Z21" s="30" t="str">
        <f t="shared" si="13"/>
        <v/>
      </c>
      <c r="AA21" s="30" t="str">
        <f t="shared" si="13"/>
        <v/>
      </c>
      <c r="AB21" s="30" t="str">
        <f t="shared" si="13"/>
        <v/>
      </c>
      <c r="AC21" s="30" t="str">
        <f t="shared" si="13"/>
        <v/>
      </c>
      <c r="AD21" s="30" t="str">
        <f t="shared" si="13"/>
        <v/>
      </c>
      <c r="AE21" s="30" t="str">
        <f t="shared" si="13"/>
        <v/>
      </c>
      <c r="AF21" s="30" t="str">
        <f t="shared" si="13"/>
        <v/>
      </c>
      <c r="AG21" s="30" t="str">
        <f t="shared" si="13"/>
        <v/>
      </c>
      <c r="AH21" s="30" t="str">
        <f t="shared" si="13"/>
        <v/>
      </c>
      <c r="AI21" s="30" t="str">
        <f t="shared" si="13"/>
        <v/>
      </c>
      <c r="AJ21" s="30" t="str">
        <f t="shared" si="13"/>
        <v/>
      </c>
      <c r="AK21" s="30" t="str">
        <f t="shared" si="13"/>
        <v/>
      </c>
      <c r="AL21" s="30" t="str">
        <f t="shared" si="13"/>
        <v/>
      </c>
      <c r="AM21" s="30" t="str">
        <f t="shared" si="13"/>
        <v/>
      </c>
      <c r="AN21" s="30" t="str">
        <f t="shared" si="13"/>
        <v/>
      </c>
      <c r="AO21" s="30" t="str">
        <f t="shared" si="13"/>
        <v/>
      </c>
      <c r="AP21" s="30" t="str">
        <f t="shared" si="13"/>
        <v/>
      </c>
      <c r="AQ21" s="30" t="str">
        <f t="shared" si="13"/>
        <v/>
      </c>
      <c r="AR21" s="30" t="str">
        <f t="shared" si="13"/>
        <v/>
      </c>
      <c r="AS21" s="30" t="str">
        <f t="shared" si="13"/>
        <v/>
      </c>
      <c r="AT21" s="30" t="str">
        <f t="shared" si="13"/>
        <v/>
      </c>
      <c r="AU21" s="30" t="str">
        <f t="shared" si="13"/>
        <v/>
      </c>
      <c r="AV21" s="30" t="str">
        <f t="shared" si="13"/>
        <v/>
      </c>
      <c r="AW21" s="30" t="str">
        <f t="shared" si="13"/>
        <v/>
      </c>
      <c r="AX21" s="30" t="str">
        <f t="shared" si="13"/>
        <v/>
      </c>
      <c r="AY21" s="30" t="str">
        <f t="shared" si="13"/>
        <v/>
      </c>
      <c r="AZ21" s="30" t="str">
        <f t="shared" si="13"/>
        <v/>
      </c>
      <c r="BA21" s="30" t="str">
        <f t="shared" si="13"/>
        <v/>
      </c>
      <c r="BB21" s="30" t="str">
        <f t="shared" si="13"/>
        <v/>
      </c>
      <c r="BC21" s="30" t="str">
        <f t="shared" si="13"/>
        <v/>
      </c>
      <c r="BD21" s="30" t="str">
        <f t="shared" si="13"/>
        <v/>
      </c>
      <c r="BE21" s="30" t="str">
        <f t="shared" si="13"/>
        <v/>
      </c>
      <c r="BF21" s="30" t="str">
        <f t="shared" si="13"/>
        <v/>
      </c>
      <c r="BG21" s="30" t="str">
        <f t="shared" si="13"/>
        <v/>
      </c>
      <c r="BH21" s="30" t="str">
        <f t="shared" si="13"/>
        <v/>
      </c>
      <c r="BI21" s="30" t="str">
        <f t="shared" si="13"/>
        <v/>
      </c>
      <c r="BJ21" s="30" t="str">
        <f t="shared" si="13"/>
        <v/>
      </c>
      <c r="BK21" s="30" t="str">
        <f t="shared" si="13"/>
        <v/>
      </c>
      <c r="BL21" s="30" t="str">
        <f t="shared" si="13"/>
        <v/>
      </c>
      <c r="BM21" s="30" t="str">
        <f t="shared" si="13"/>
        <v/>
      </c>
      <c r="BN21" s="30" t="str">
        <f t="shared" si="13"/>
        <v/>
      </c>
      <c r="BO21" s="30" t="str">
        <f t="shared" si="13"/>
        <v/>
      </c>
      <c r="BP21" s="30" t="str">
        <f t="shared" si="13"/>
        <v/>
      </c>
      <c r="BQ21" s="30" t="str">
        <f t="shared" ref="BQ21:CV21" si="14">IF(BQ3="","",BQ20/$D20)</f>
        <v/>
      </c>
      <c r="BR21" s="30" t="str">
        <f t="shared" si="14"/>
        <v/>
      </c>
      <c r="BS21" s="30" t="str">
        <f t="shared" si="14"/>
        <v/>
      </c>
      <c r="BT21" s="30" t="str">
        <f t="shared" si="14"/>
        <v/>
      </c>
      <c r="BU21" s="30" t="str">
        <f t="shared" si="14"/>
        <v/>
      </c>
      <c r="BV21" s="30" t="str">
        <f t="shared" si="14"/>
        <v/>
      </c>
      <c r="BW21" s="30" t="str">
        <f t="shared" si="14"/>
        <v/>
      </c>
      <c r="BX21" s="30" t="str">
        <f t="shared" si="14"/>
        <v/>
      </c>
      <c r="BY21" s="30" t="str">
        <f t="shared" si="14"/>
        <v/>
      </c>
      <c r="BZ21" s="30" t="str">
        <f t="shared" si="14"/>
        <v/>
      </c>
      <c r="CA21" s="30" t="str">
        <f t="shared" si="14"/>
        <v/>
      </c>
      <c r="CB21" s="30" t="str">
        <f t="shared" si="14"/>
        <v/>
      </c>
      <c r="CC21" s="30" t="str">
        <f t="shared" si="14"/>
        <v/>
      </c>
      <c r="CD21" s="30" t="str">
        <f t="shared" si="14"/>
        <v/>
      </c>
      <c r="CE21" s="30" t="str">
        <f t="shared" si="14"/>
        <v/>
      </c>
      <c r="CF21" s="30" t="str">
        <f t="shared" si="14"/>
        <v/>
      </c>
      <c r="CG21" s="30" t="str">
        <f t="shared" si="14"/>
        <v/>
      </c>
      <c r="CH21" s="30" t="str">
        <f t="shared" si="14"/>
        <v/>
      </c>
      <c r="CI21" s="30" t="str">
        <f t="shared" si="14"/>
        <v/>
      </c>
      <c r="CJ21" s="30" t="str">
        <f t="shared" si="14"/>
        <v/>
      </c>
      <c r="CK21" s="30" t="str">
        <f t="shared" si="14"/>
        <v/>
      </c>
      <c r="CL21" s="30" t="str">
        <f t="shared" si="14"/>
        <v/>
      </c>
      <c r="CM21" s="30" t="str">
        <f t="shared" si="14"/>
        <v/>
      </c>
      <c r="CN21" s="30" t="str">
        <f t="shared" si="14"/>
        <v/>
      </c>
      <c r="CO21" s="30" t="str">
        <f t="shared" si="14"/>
        <v/>
      </c>
      <c r="CP21" s="30" t="str">
        <f t="shared" si="14"/>
        <v/>
      </c>
      <c r="CQ21" s="30" t="str">
        <f t="shared" si="14"/>
        <v/>
      </c>
      <c r="CR21" s="30" t="str">
        <f t="shared" si="14"/>
        <v/>
      </c>
      <c r="CS21" s="30" t="str">
        <f t="shared" si="14"/>
        <v/>
      </c>
      <c r="CT21" s="30" t="str">
        <f t="shared" si="14"/>
        <v/>
      </c>
      <c r="CU21" s="30" t="str">
        <f t="shared" si="14"/>
        <v/>
      </c>
      <c r="CV21" s="30" t="str">
        <f t="shared" si="14"/>
        <v/>
      </c>
      <c r="CW21" s="30" t="str">
        <f>IF(CW3="","",CW20/$D20)</f>
        <v/>
      </c>
      <c r="CX21" s="30" t="str">
        <f>IF(CX3="","",CX20/$D20)</f>
        <v/>
      </c>
      <c r="CY21" s="30" t="str">
        <f>IF(CY3="","",CY20/$D20)</f>
        <v/>
      </c>
    </row>
    <row r="22" spans="1:103" s="3" customFormat="1" ht="17.25" customHeight="1">
      <c r="B22" s="209" t="s">
        <v>31</v>
      </c>
      <c r="C22" s="209"/>
      <c r="D22" s="209"/>
      <c r="E22" s="19">
        <v>1</v>
      </c>
      <c r="F22" s="19">
        <v>2</v>
      </c>
      <c r="G22" s="19">
        <v>3</v>
      </c>
      <c r="H22" s="19">
        <v>4</v>
      </c>
      <c r="I22" s="19">
        <v>5</v>
      </c>
      <c r="J22" s="19">
        <v>6</v>
      </c>
      <c r="K22" s="19">
        <v>7</v>
      </c>
      <c r="L22" s="19">
        <v>8</v>
      </c>
      <c r="M22" s="19">
        <v>9</v>
      </c>
      <c r="N22" s="19">
        <v>10</v>
      </c>
      <c r="O22" s="19">
        <v>11</v>
      </c>
      <c r="P22" s="19">
        <v>12</v>
      </c>
      <c r="Q22" s="19">
        <v>13</v>
      </c>
      <c r="R22" s="19">
        <v>14</v>
      </c>
      <c r="S22" s="19">
        <v>15</v>
      </c>
      <c r="T22" s="19">
        <v>16</v>
      </c>
      <c r="U22" s="19">
        <v>17</v>
      </c>
      <c r="V22" s="19">
        <v>18</v>
      </c>
      <c r="W22" s="19">
        <v>19</v>
      </c>
      <c r="X22" s="19">
        <v>20</v>
      </c>
      <c r="Y22" s="19">
        <v>21</v>
      </c>
      <c r="Z22" s="19">
        <v>22</v>
      </c>
      <c r="AA22" s="19">
        <v>23</v>
      </c>
      <c r="AB22" s="19">
        <v>24</v>
      </c>
      <c r="AC22" s="19">
        <v>25</v>
      </c>
      <c r="AD22" s="19">
        <v>26</v>
      </c>
      <c r="AE22" s="19">
        <v>27</v>
      </c>
      <c r="AF22" s="19">
        <v>28</v>
      </c>
      <c r="AG22" s="19">
        <v>29</v>
      </c>
      <c r="AH22" s="19">
        <v>30</v>
      </c>
      <c r="AI22" s="19">
        <v>31</v>
      </c>
      <c r="AJ22" s="19">
        <v>32</v>
      </c>
      <c r="AK22" s="19">
        <v>33</v>
      </c>
      <c r="AL22" s="19">
        <v>34</v>
      </c>
      <c r="AM22" s="19">
        <v>35</v>
      </c>
      <c r="AN22" s="19">
        <v>36</v>
      </c>
      <c r="AO22" s="19">
        <v>37</v>
      </c>
      <c r="AP22" s="19">
        <v>38</v>
      </c>
      <c r="AQ22" s="19">
        <v>39</v>
      </c>
      <c r="AR22" s="19">
        <v>40</v>
      </c>
      <c r="AS22" s="19">
        <v>41</v>
      </c>
      <c r="AT22" s="19">
        <v>42</v>
      </c>
      <c r="AU22" s="19">
        <v>43</v>
      </c>
      <c r="AV22" s="19">
        <v>44</v>
      </c>
      <c r="AW22" s="19">
        <v>45</v>
      </c>
      <c r="AX22" s="19">
        <v>46</v>
      </c>
      <c r="AY22" s="19">
        <v>47</v>
      </c>
      <c r="AZ22" s="19">
        <v>48</v>
      </c>
      <c r="BA22" s="19">
        <v>49</v>
      </c>
      <c r="BB22" s="19">
        <v>50</v>
      </c>
      <c r="BC22" s="19">
        <v>51</v>
      </c>
      <c r="BD22" s="19">
        <v>52</v>
      </c>
      <c r="BE22" s="19">
        <v>53</v>
      </c>
      <c r="BF22" s="19">
        <v>54</v>
      </c>
      <c r="BG22" s="19">
        <v>55</v>
      </c>
      <c r="BH22" s="19">
        <v>56</v>
      </c>
      <c r="BI22" s="19">
        <v>57</v>
      </c>
      <c r="BJ22" s="19">
        <v>58</v>
      </c>
      <c r="BK22" s="19">
        <v>59</v>
      </c>
      <c r="BL22" s="19">
        <v>60</v>
      </c>
      <c r="BM22" s="19">
        <v>61</v>
      </c>
      <c r="BN22" s="19">
        <v>62</v>
      </c>
      <c r="BO22" s="19">
        <v>63</v>
      </c>
      <c r="BP22" s="19">
        <v>64</v>
      </c>
      <c r="BQ22" s="19">
        <v>65</v>
      </c>
      <c r="BR22" s="19">
        <v>66</v>
      </c>
      <c r="BS22" s="19">
        <v>67</v>
      </c>
      <c r="BT22" s="19">
        <v>68</v>
      </c>
      <c r="BU22" s="19">
        <v>69</v>
      </c>
      <c r="BV22" s="19">
        <v>70</v>
      </c>
      <c r="BW22" s="19">
        <v>71</v>
      </c>
      <c r="BX22" s="19">
        <v>72</v>
      </c>
      <c r="BY22" s="19">
        <v>73</v>
      </c>
      <c r="BZ22" s="19">
        <v>74</v>
      </c>
      <c r="CA22" s="19">
        <v>75</v>
      </c>
      <c r="CB22" s="19">
        <v>76</v>
      </c>
      <c r="CC22" s="19">
        <v>77</v>
      </c>
      <c r="CD22" s="19">
        <v>78</v>
      </c>
      <c r="CE22" s="19">
        <v>79</v>
      </c>
      <c r="CF22" s="19">
        <v>80</v>
      </c>
      <c r="CG22" s="19">
        <v>81</v>
      </c>
      <c r="CH22" s="19">
        <v>82</v>
      </c>
      <c r="CI22" s="19">
        <v>83</v>
      </c>
      <c r="CJ22" s="19">
        <v>84</v>
      </c>
      <c r="CK22" s="19">
        <v>85</v>
      </c>
      <c r="CL22" s="19">
        <v>86</v>
      </c>
      <c r="CM22" s="19">
        <v>87</v>
      </c>
      <c r="CN22" s="19">
        <v>88</v>
      </c>
      <c r="CO22" s="19">
        <v>89</v>
      </c>
      <c r="CP22" s="19">
        <v>90</v>
      </c>
      <c r="CQ22" s="19">
        <v>91</v>
      </c>
      <c r="CR22" s="19">
        <v>92</v>
      </c>
      <c r="CS22" s="19">
        <v>93</v>
      </c>
      <c r="CT22" s="19">
        <v>94</v>
      </c>
      <c r="CU22" s="19">
        <v>95</v>
      </c>
      <c r="CV22" s="19">
        <v>96</v>
      </c>
      <c r="CW22" s="19">
        <v>97</v>
      </c>
      <c r="CX22" s="19">
        <v>98</v>
      </c>
      <c r="CY22" s="19">
        <v>99</v>
      </c>
    </row>
    <row r="23" spans="1:103" ht="17.25" customHeight="1">
      <c r="B23" s="135"/>
      <c r="C23" s="135"/>
      <c r="D23" s="135"/>
      <c r="E23" s="136"/>
      <c r="F23" s="136"/>
      <c r="G23" s="136"/>
      <c r="H23" s="136"/>
      <c r="I23" s="136"/>
      <c r="J23" s="136"/>
      <c r="K23" s="136"/>
      <c r="L23" s="136"/>
      <c r="M23" s="136"/>
      <c r="N23" s="136"/>
      <c r="O23" s="136"/>
      <c r="P23" s="136"/>
      <c r="Q23" s="136"/>
      <c r="R23" s="136"/>
      <c r="S23" s="136"/>
      <c r="T23" s="136"/>
      <c r="U23" s="136"/>
      <c r="V23" s="137"/>
      <c r="W23" s="137"/>
      <c r="X23" s="137"/>
    </row>
    <row r="24" spans="1:103" ht="17.25" customHeight="1">
      <c r="B24" s="138"/>
      <c r="C24" s="138"/>
      <c r="D24" s="138"/>
      <c r="E24" s="137"/>
      <c r="F24" s="137"/>
      <c r="G24" s="137"/>
      <c r="H24" s="137"/>
      <c r="I24" s="137"/>
      <c r="J24" s="137"/>
      <c r="K24" s="137"/>
      <c r="L24" s="137"/>
      <c r="M24" s="137"/>
      <c r="N24" s="137"/>
      <c r="O24" s="137"/>
      <c r="P24" s="137"/>
      <c r="Q24" s="137"/>
      <c r="R24" s="137"/>
      <c r="S24" s="137"/>
      <c r="T24" s="137"/>
      <c r="U24" s="137"/>
      <c r="V24" s="137"/>
      <c r="W24" s="137"/>
      <c r="X24" s="137"/>
    </row>
    <row r="25" spans="1:103" ht="17.25" customHeight="1">
      <c r="B25" s="138"/>
      <c r="C25" s="138"/>
      <c r="D25" s="138"/>
      <c r="E25" s="137"/>
      <c r="F25" s="137"/>
      <c r="G25" s="137"/>
      <c r="H25" s="137"/>
      <c r="I25" s="137"/>
      <c r="J25" s="137"/>
      <c r="K25" s="137"/>
      <c r="L25" s="137"/>
      <c r="M25" s="137"/>
      <c r="N25" s="137"/>
      <c r="O25" s="137"/>
      <c r="P25" s="137"/>
      <c r="Q25" s="137"/>
      <c r="R25" s="137"/>
      <c r="S25" s="137"/>
      <c r="T25" s="137"/>
      <c r="U25" s="137"/>
      <c r="V25" s="137"/>
      <c r="W25" s="137"/>
      <c r="X25" s="137"/>
    </row>
    <row r="26" spans="1:103" ht="17.25" customHeight="1">
      <c r="B26" s="138"/>
      <c r="C26" s="138"/>
      <c r="D26" s="138"/>
      <c r="E26" s="137"/>
      <c r="F26" s="137"/>
      <c r="G26" s="137"/>
      <c r="H26" s="137"/>
      <c r="I26" s="137"/>
      <c r="J26" s="137"/>
      <c r="K26" s="137"/>
      <c r="L26" s="137"/>
      <c r="M26" s="137"/>
      <c r="N26" s="137"/>
      <c r="O26" s="137"/>
      <c r="P26" s="137"/>
      <c r="Q26" s="137"/>
      <c r="R26" s="137"/>
      <c r="S26" s="137"/>
      <c r="T26" s="137"/>
      <c r="U26" s="137"/>
      <c r="V26" s="137"/>
      <c r="W26" s="137"/>
      <c r="X26" s="137"/>
    </row>
    <row r="27" spans="1:103" ht="17.25" customHeight="1">
      <c r="B27" s="138"/>
      <c r="C27" s="138"/>
      <c r="D27" s="138"/>
      <c r="E27" s="137"/>
      <c r="F27" s="137"/>
      <c r="G27" s="137"/>
      <c r="H27" s="137"/>
      <c r="I27" s="137"/>
      <c r="J27" s="137"/>
      <c r="K27" s="137"/>
      <c r="L27" s="137"/>
      <c r="M27" s="137"/>
      <c r="N27" s="137"/>
      <c r="O27" s="137"/>
      <c r="P27" s="137"/>
      <c r="Q27" s="137"/>
      <c r="R27" s="137"/>
      <c r="S27" s="137"/>
      <c r="T27" s="137"/>
      <c r="U27" s="137"/>
      <c r="V27" s="137"/>
      <c r="W27" s="137"/>
      <c r="X27" s="137"/>
    </row>
    <row r="28" spans="1:103" ht="17.25" customHeight="1">
      <c r="B28" s="138"/>
      <c r="C28" s="138"/>
      <c r="D28" s="138"/>
      <c r="E28" s="137"/>
      <c r="F28" s="137"/>
      <c r="G28" s="137"/>
      <c r="H28" s="137"/>
      <c r="I28" s="137"/>
      <c r="J28" s="137"/>
      <c r="K28" s="137"/>
      <c r="L28" s="137"/>
      <c r="M28" s="137"/>
      <c r="N28" s="137"/>
      <c r="O28" s="137"/>
      <c r="P28" s="137"/>
      <c r="Q28" s="137"/>
      <c r="R28" s="137"/>
      <c r="S28" s="137"/>
      <c r="T28" s="137"/>
      <c r="U28" s="137"/>
      <c r="V28" s="137"/>
      <c r="W28" s="137"/>
      <c r="X28" s="137"/>
    </row>
    <row r="29" spans="1:103" ht="17.25" customHeight="1">
      <c r="B29" s="138"/>
      <c r="C29" s="138"/>
      <c r="D29" s="138"/>
      <c r="E29" s="137"/>
      <c r="F29" s="137"/>
      <c r="G29" s="137"/>
      <c r="H29" s="137"/>
      <c r="I29" s="137"/>
      <c r="J29" s="137"/>
      <c r="K29" s="137"/>
      <c r="L29" s="137"/>
      <c r="M29" s="137"/>
      <c r="N29" s="137"/>
      <c r="O29" s="137"/>
      <c r="P29" s="137"/>
      <c r="Q29" s="137"/>
      <c r="R29" s="137"/>
      <c r="S29" s="137"/>
      <c r="T29" s="137"/>
      <c r="U29" s="137"/>
      <c r="V29" s="137"/>
      <c r="W29" s="137"/>
      <c r="X29" s="137"/>
    </row>
    <row r="30" spans="1:103" ht="17.25" customHeight="1">
      <c r="B30" s="138"/>
      <c r="C30" s="138"/>
      <c r="D30" s="138"/>
      <c r="E30" s="137"/>
      <c r="F30" s="137"/>
      <c r="G30" s="137"/>
      <c r="H30" s="137"/>
      <c r="I30" s="137"/>
      <c r="J30" s="137"/>
      <c r="K30" s="137"/>
      <c r="L30" s="137"/>
      <c r="M30" s="137"/>
      <c r="N30" s="137"/>
      <c r="O30" s="137"/>
      <c r="P30" s="137"/>
      <c r="Q30" s="137"/>
      <c r="R30" s="137"/>
      <c r="S30" s="137"/>
      <c r="T30" s="137"/>
      <c r="U30" s="137"/>
      <c r="V30" s="137"/>
      <c r="W30" s="137"/>
      <c r="X30" s="137"/>
    </row>
    <row r="31" spans="1:103" ht="17.25" customHeight="1">
      <c r="B31" s="138"/>
      <c r="C31" s="138"/>
      <c r="D31" s="138"/>
      <c r="E31" s="137"/>
      <c r="F31" s="137"/>
      <c r="G31" s="137"/>
      <c r="H31" s="137"/>
      <c r="I31" s="137"/>
      <c r="J31" s="137"/>
      <c r="K31" s="137"/>
      <c r="L31" s="137"/>
      <c r="M31" s="137"/>
      <c r="N31" s="137"/>
      <c r="O31" s="137"/>
      <c r="P31" s="137"/>
      <c r="Q31" s="137"/>
      <c r="R31" s="137"/>
      <c r="S31" s="137"/>
      <c r="T31" s="137"/>
      <c r="U31" s="137"/>
      <c r="V31" s="137"/>
      <c r="W31" s="137"/>
      <c r="X31" s="137"/>
    </row>
    <row r="32" spans="1:103" ht="17.25" customHeight="1">
      <c r="B32" s="138"/>
      <c r="C32" s="138"/>
      <c r="D32" s="138"/>
      <c r="E32" s="137"/>
      <c r="F32" s="137"/>
      <c r="G32" s="137"/>
      <c r="H32" s="137"/>
      <c r="I32" s="137"/>
      <c r="J32" s="137"/>
      <c r="K32" s="137"/>
      <c r="L32" s="137"/>
      <c r="M32" s="137"/>
      <c r="N32" s="137"/>
      <c r="O32" s="137"/>
      <c r="P32" s="137"/>
      <c r="Q32" s="137"/>
      <c r="R32" s="137"/>
      <c r="S32" s="137"/>
      <c r="T32" s="137"/>
      <c r="U32" s="137"/>
      <c r="V32" s="137"/>
      <c r="W32" s="137"/>
      <c r="X32" s="137"/>
    </row>
    <row r="33" spans="2:103" ht="17.25" customHeight="1">
      <c r="B33" s="138"/>
      <c r="C33" s="138"/>
      <c r="D33" s="138"/>
      <c r="E33" s="137"/>
      <c r="F33" s="137"/>
      <c r="G33" s="137"/>
      <c r="H33" s="137"/>
      <c r="I33" s="137"/>
      <c r="J33" s="137"/>
      <c r="K33" s="137"/>
      <c r="L33" s="137"/>
      <c r="M33" s="137"/>
      <c r="N33" s="137"/>
      <c r="O33" s="137"/>
      <c r="P33" s="137"/>
      <c r="Q33" s="137"/>
      <c r="R33" s="137"/>
      <c r="S33" s="137"/>
      <c r="T33" s="137"/>
      <c r="U33" s="137"/>
      <c r="V33" s="137"/>
      <c r="W33" s="137"/>
      <c r="X33" s="137"/>
    </row>
    <row r="34" spans="2:103" ht="17.25" customHeight="1">
      <c r="B34" s="138"/>
      <c r="C34" s="138"/>
      <c r="D34" s="138"/>
      <c r="E34" s="137"/>
      <c r="F34" s="137"/>
      <c r="G34" s="137"/>
      <c r="H34" s="137"/>
      <c r="I34" s="137"/>
      <c r="J34" s="137"/>
      <c r="K34" s="137"/>
      <c r="L34" s="137"/>
      <c r="M34" s="137"/>
      <c r="N34" s="137"/>
      <c r="O34" s="137"/>
      <c r="P34" s="137"/>
      <c r="Q34" s="137"/>
      <c r="R34" s="137"/>
      <c r="S34" s="137"/>
      <c r="T34" s="137"/>
      <c r="U34" s="137"/>
      <c r="V34" s="137"/>
      <c r="W34" s="137"/>
      <c r="X34" s="137"/>
    </row>
    <row r="35" spans="2:103" ht="17.25" customHeight="1">
      <c r="B35" s="138"/>
      <c r="C35" s="138"/>
      <c r="D35" s="138"/>
      <c r="E35" s="137"/>
      <c r="F35" s="137"/>
      <c r="G35" s="137"/>
      <c r="H35" s="137"/>
      <c r="I35" s="137"/>
      <c r="J35" s="137"/>
      <c r="K35" s="137"/>
      <c r="L35" s="137"/>
      <c r="M35" s="137"/>
      <c r="N35" s="137"/>
      <c r="O35" s="137"/>
      <c r="P35" s="137"/>
      <c r="Q35" s="137"/>
      <c r="R35" s="137"/>
      <c r="S35" s="137"/>
      <c r="T35" s="137"/>
      <c r="U35" s="137"/>
      <c r="V35" s="137"/>
      <c r="W35" s="137"/>
      <c r="X35" s="137"/>
    </row>
    <row r="36" spans="2:103" ht="17.25" customHeight="1">
      <c r="B36" s="138"/>
      <c r="C36" s="138"/>
      <c r="D36" s="138"/>
      <c r="E36" s="137"/>
      <c r="F36" s="137"/>
      <c r="G36" s="137"/>
      <c r="H36" s="137"/>
      <c r="I36" s="137"/>
      <c r="J36" s="137"/>
      <c r="K36" s="137"/>
      <c r="L36" s="137"/>
      <c r="M36" s="137"/>
      <c r="N36" s="137"/>
      <c r="O36" s="137"/>
      <c r="P36" s="137"/>
      <c r="Q36" s="137"/>
      <c r="R36" s="137"/>
      <c r="S36" s="137"/>
      <c r="T36" s="137"/>
      <c r="U36" s="137"/>
      <c r="V36" s="137"/>
      <c r="W36" s="137"/>
      <c r="X36" s="137"/>
    </row>
    <row r="37" spans="2:103" ht="17.25" customHeight="1">
      <c r="B37" s="138"/>
      <c r="C37" s="138"/>
      <c r="D37" s="138"/>
      <c r="E37" s="137"/>
      <c r="F37" s="137"/>
      <c r="G37" s="137"/>
      <c r="H37" s="137"/>
      <c r="I37" s="137"/>
      <c r="J37" s="137"/>
      <c r="K37" s="137"/>
      <c r="L37" s="137"/>
      <c r="M37" s="137"/>
      <c r="N37" s="137"/>
      <c r="O37" s="137"/>
      <c r="P37" s="137"/>
      <c r="Q37" s="137"/>
      <c r="R37" s="137"/>
      <c r="S37" s="137"/>
      <c r="T37" s="137"/>
      <c r="U37" s="137"/>
      <c r="V37" s="137"/>
      <c r="W37" s="137"/>
      <c r="X37" s="137"/>
    </row>
    <row r="38" spans="2:103" ht="17.25" customHeight="1">
      <c r="B38" s="138"/>
      <c r="C38" s="138"/>
      <c r="D38" s="138"/>
      <c r="E38" s="137"/>
      <c r="F38" s="137"/>
      <c r="G38" s="137"/>
      <c r="H38" s="137"/>
      <c r="I38" s="137"/>
      <c r="J38" s="137"/>
      <c r="K38" s="137"/>
      <c r="L38" s="137"/>
      <c r="M38" s="137"/>
      <c r="N38" s="137"/>
      <c r="O38" s="137"/>
      <c r="P38" s="137"/>
      <c r="Q38" s="137"/>
      <c r="R38" s="137"/>
      <c r="S38" s="137"/>
      <c r="T38" s="137"/>
      <c r="U38" s="137"/>
      <c r="V38" s="137"/>
      <c r="W38" s="137"/>
      <c r="X38" s="137"/>
    </row>
    <row r="39" spans="2:103" ht="17.25" customHeight="1">
      <c r="B39" s="138"/>
      <c r="C39" s="138"/>
      <c r="D39" s="138"/>
      <c r="E39" s="137"/>
      <c r="F39" s="137"/>
      <c r="G39" s="137"/>
      <c r="H39" s="137"/>
      <c r="I39" s="137"/>
      <c r="J39" s="137"/>
      <c r="K39" s="137"/>
      <c r="L39" s="137"/>
      <c r="M39" s="137"/>
      <c r="N39" s="137"/>
      <c r="O39" s="137"/>
      <c r="P39" s="137"/>
      <c r="Q39" s="137"/>
      <c r="R39" s="137"/>
      <c r="S39" s="137"/>
      <c r="T39" s="137"/>
      <c r="U39" s="137"/>
      <c r="V39" s="137"/>
      <c r="W39" s="137"/>
      <c r="X39" s="137"/>
    </row>
    <row r="40" spans="2:103" s="3" customFormat="1" ht="17.25" customHeight="1">
      <c r="B40" s="211" t="s">
        <v>32</v>
      </c>
      <c r="C40" s="200" t="s">
        <v>33</v>
      </c>
      <c r="D40" s="200"/>
      <c r="E40" s="19" t="str">
        <f t="shared" ref="E40:BP40" si="15">IF(E20="","",IF(E20&lt;$C48,"Yes","No"))</f>
        <v/>
      </c>
      <c r="F40" s="19" t="str">
        <f t="shared" si="15"/>
        <v/>
      </c>
      <c r="G40" s="19" t="str">
        <f t="shared" si="15"/>
        <v/>
      </c>
      <c r="H40" s="19" t="str">
        <f t="shared" si="15"/>
        <v/>
      </c>
      <c r="I40" s="19" t="str">
        <f t="shared" si="15"/>
        <v/>
      </c>
      <c r="J40" s="19" t="str">
        <f t="shared" si="15"/>
        <v/>
      </c>
      <c r="K40" s="19" t="str">
        <f t="shared" si="15"/>
        <v/>
      </c>
      <c r="L40" s="19" t="str">
        <f t="shared" si="15"/>
        <v/>
      </c>
      <c r="M40" s="19" t="str">
        <f t="shared" si="15"/>
        <v/>
      </c>
      <c r="N40" s="19" t="str">
        <f t="shared" si="15"/>
        <v/>
      </c>
      <c r="O40" s="19" t="str">
        <f t="shared" si="15"/>
        <v/>
      </c>
      <c r="P40" s="19" t="str">
        <f t="shared" si="15"/>
        <v/>
      </c>
      <c r="Q40" s="19" t="str">
        <f t="shared" si="15"/>
        <v/>
      </c>
      <c r="R40" s="19" t="str">
        <f t="shared" si="15"/>
        <v/>
      </c>
      <c r="S40" s="19" t="str">
        <f t="shared" si="15"/>
        <v/>
      </c>
      <c r="T40" s="19" t="str">
        <f t="shared" si="15"/>
        <v/>
      </c>
      <c r="U40" s="19" t="str">
        <f t="shared" si="15"/>
        <v/>
      </c>
      <c r="V40" s="19" t="str">
        <f t="shared" si="15"/>
        <v/>
      </c>
      <c r="W40" s="19" t="str">
        <f t="shared" si="15"/>
        <v/>
      </c>
      <c r="X40" s="19" t="str">
        <f t="shared" si="15"/>
        <v/>
      </c>
      <c r="Y40" s="19" t="str">
        <f t="shared" si="15"/>
        <v/>
      </c>
      <c r="Z40" s="19" t="str">
        <f t="shared" si="15"/>
        <v/>
      </c>
      <c r="AA40" s="19" t="str">
        <f t="shared" si="15"/>
        <v/>
      </c>
      <c r="AB40" s="19" t="str">
        <f t="shared" si="15"/>
        <v/>
      </c>
      <c r="AC40" s="19" t="str">
        <f t="shared" si="15"/>
        <v/>
      </c>
      <c r="AD40" s="19" t="str">
        <f t="shared" si="15"/>
        <v/>
      </c>
      <c r="AE40" s="19" t="str">
        <f t="shared" si="15"/>
        <v/>
      </c>
      <c r="AF40" s="19" t="str">
        <f t="shared" si="15"/>
        <v/>
      </c>
      <c r="AG40" s="19" t="str">
        <f t="shared" si="15"/>
        <v/>
      </c>
      <c r="AH40" s="19" t="str">
        <f t="shared" si="15"/>
        <v/>
      </c>
      <c r="AI40" s="19" t="str">
        <f t="shared" si="15"/>
        <v/>
      </c>
      <c r="AJ40" s="19" t="str">
        <f t="shared" si="15"/>
        <v/>
      </c>
      <c r="AK40" s="19" t="str">
        <f t="shared" si="15"/>
        <v/>
      </c>
      <c r="AL40" s="19" t="str">
        <f t="shared" si="15"/>
        <v/>
      </c>
      <c r="AM40" s="19" t="str">
        <f t="shared" si="15"/>
        <v/>
      </c>
      <c r="AN40" s="19" t="str">
        <f t="shared" si="15"/>
        <v/>
      </c>
      <c r="AO40" s="19" t="str">
        <f t="shared" si="15"/>
        <v/>
      </c>
      <c r="AP40" s="19" t="str">
        <f t="shared" si="15"/>
        <v/>
      </c>
      <c r="AQ40" s="19" t="str">
        <f t="shared" si="15"/>
        <v/>
      </c>
      <c r="AR40" s="19" t="str">
        <f t="shared" si="15"/>
        <v/>
      </c>
      <c r="AS40" s="19" t="str">
        <f t="shared" si="15"/>
        <v/>
      </c>
      <c r="AT40" s="19" t="str">
        <f t="shared" si="15"/>
        <v/>
      </c>
      <c r="AU40" s="19" t="str">
        <f t="shared" si="15"/>
        <v/>
      </c>
      <c r="AV40" s="19" t="str">
        <f t="shared" si="15"/>
        <v/>
      </c>
      <c r="AW40" s="19" t="str">
        <f t="shared" si="15"/>
        <v/>
      </c>
      <c r="AX40" s="19" t="str">
        <f t="shared" si="15"/>
        <v/>
      </c>
      <c r="AY40" s="19" t="str">
        <f t="shared" si="15"/>
        <v/>
      </c>
      <c r="AZ40" s="19" t="str">
        <f t="shared" si="15"/>
        <v/>
      </c>
      <c r="BA40" s="19" t="str">
        <f t="shared" si="15"/>
        <v/>
      </c>
      <c r="BB40" s="19" t="str">
        <f t="shared" si="15"/>
        <v/>
      </c>
      <c r="BC40" s="19" t="str">
        <f t="shared" si="15"/>
        <v/>
      </c>
      <c r="BD40" s="19" t="str">
        <f t="shared" si="15"/>
        <v/>
      </c>
      <c r="BE40" s="19" t="str">
        <f t="shared" si="15"/>
        <v/>
      </c>
      <c r="BF40" s="19" t="str">
        <f t="shared" si="15"/>
        <v/>
      </c>
      <c r="BG40" s="19" t="str">
        <f t="shared" si="15"/>
        <v/>
      </c>
      <c r="BH40" s="19" t="str">
        <f t="shared" si="15"/>
        <v/>
      </c>
      <c r="BI40" s="19" t="str">
        <f t="shared" si="15"/>
        <v/>
      </c>
      <c r="BJ40" s="19" t="str">
        <f t="shared" si="15"/>
        <v/>
      </c>
      <c r="BK40" s="19" t="str">
        <f t="shared" si="15"/>
        <v/>
      </c>
      <c r="BL40" s="19" t="str">
        <f t="shared" si="15"/>
        <v/>
      </c>
      <c r="BM40" s="19" t="str">
        <f t="shared" si="15"/>
        <v/>
      </c>
      <c r="BN40" s="19" t="str">
        <f t="shared" si="15"/>
        <v/>
      </c>
      <c r="BO40" s="19" t="str">
        <f t="shared" si="15"/>
        <v/>
      </c>
      <c r="BP40" s="19" t="str">
        <f t="shared" si="15"/>
        <v/>
      </c>
      <c r="BQ40" s="19" t="str">
        <f t="shared" ref="BQ40:CY40" si="16">IF(BQ20="","",IF(BQ20&lt;$C48,"Yes","No"))</f>
        <v/>
      </c>
      <c r="BR40" s="19" t="str">
        <f t="shared" si="16"/>
        <v/>
      </c>
      <c r="BS40" s="19" t="str">
        <f t="shared" si="16"/>
        <v/>
      </c>
      <c r="BT40" s="19" t="str">
        <f t="shared" si="16"/>
        <v/>
      </c>
      <c r="BU40" s="19" t="str">
        <f t="shared" si="16"/>
        <v/>
      </c>
      <c r="BV40" s="19" t="str">
        <f t="shared" si="16"/>
        <v/>
      </c>
      <c r="BW40" s="19" t="str">
        <f t="shared" si="16"/>
        <v/>
      </c>
      <c r="BX40" s="19" t="str">
        <f t="shared" si="16"/>
        <v/>
      </c>
      <c r="BY40" s="19" t="str">
        <f t="shared" si="16"/>
        <v/>
      </c>
      <c r="BZ40" s="19" t="str">
        <f t="shared" si="16"/>
        <v/>
      </c>
      <c r="CA40" s="19" t="str">
        <f t="shared" si="16"/>
        <v/>
      </c>
      <c r="CB40" s="19" t="str">
        <f t="shared" si="16"/>
        <v/>
      </c>
      <c r="CC40" s="19" t="str">
        <f t="shared" si="16"/>
        <v/>
      </c>
      <c r="CD40" s="19" t="str">
        <f t="shared" si="16"/>
        <v/>
      </c>
      <c r="CE40" s="19" t="str">
        <f t="shared" si="16"/>
        <v/>
      </c>
      <c r="CF40" s="19" t="str">
        <f t="shared" si="16"/>
        <v/>
      </c>
      <c r="CG40" s="19" t="str">
        <f t="shared" si="16"/>
        <v/>
      </c>
      <c r="CH40" s="19" t="str">
        <f t="shared" si="16"/>
        <v/>
      </c>
      <c r="CI40" s="19" t="str">
        <f t="shared" si="16"/>
        <v/>
      </c>
      <c r="CJ40" s="19" t="str">
        <f t="shared" si="16"/>
        <v/>
      </c>
      <c r="CK40" s="19" t="str">
        <f t="shared" si="16"/>
        <v/>
      </c>
      <c r="CL40" s="19" t="str">
        <f t="shared" si="16"/>
        <v/>
      </c>
      <c r="CM40" s="19" t="str">
        <f t="shared" si="16"/>
        <v/>
      </c>
      <c r="CN40" s="19" t="str">
        <f t="shared" si="16"/>
        <v/>
      </c>
      <c r="CO40" s="19" t="str">
        <f t="shared" si="16"/>
        <v/>
      </c>
      <c r="CP40" s="19" t="str">
        <f t="shared" si="16"/>
        <v/>
      </c>
      <c r="CQ40" s="19" t="str">
        <f t="shared" si="16"/>
        <v/>
      </c>
      <c r="CR40" s="19" t="str">
        <f t="shared" si="16"/>
        <v/>
      </c>
      <c r="CS40" s="19" t="str">
        <f t="shared" si="16"/>
        <v/>
      </c>
      <c r="CT40" s="19" t="str">
        <f t="shared" si="16"/>
        <v/>
      </c>
      <c r="CU40" s="19" t="str">
        <f t="shared" si="16"/>
        <v/>
      </c>
      <c r="CV40" s="19" t="str">
        <f t="shared" si="16"/>
        <v/>
      </c>
      <c r="CW40" s="19" t="str">
        <f t="shared" si="16"/>
        <v/>
      </c>
      <c r="CX40" s="19" t="str">
        <f t="shared" si="16"/>
        <v/>
      </c>
      <c r="CY40" s="19" t="str">
        <f t="shared" si="16"/>
        <v/>
      </c>
    </row>
    <row r="41" spans="2:103" s="3" customFormat="1" ht="17.25" customHeight="1">
      <c r="B41" s="211"/>
      <c r="C41" s="210" t="s">
        <v>34</v>
      </c>
      <c r="D41" s="210"/>
      <c r="E41" s="31" t="str">
        <f t="shared" ref="E41:BP41" si="17">IF(E20="","",IF(E40="NO","",IF(E9&lt;$C52,"Yes","No")))</f>
        <v/>
      </c>
      <c r="F41" s="31" t="str">
        <f t="shared" si="17"/>
        <v/>
      </c>
      <c r="G41" s="31" t="str">
        <f t="shared" si="17"/>
        <v/>
      </c>
      <c r="H41" s="31" t="str">
        <f t="shared" si="17"/>
        <v/>
      </c>
      <c r="I41" s="31" t="str">
        <f t="shared" si="17"/>
        <v/>
      </c>
      <c r="J41" s="31" t="str">
        <f t="shared" si="17"/>
        <v/>
      </c>
      <c r="K41" s="31" t="str">
        <f t="shared" si="17"/>
        <v/>
      </c>
      <c r="L41" s="31" t="str">
        <f t="shared" si="17"/>
        <v/>
      </c>
      <c r="M41" s="31" t="str">
        <f t="shared" si="17"/>
        <v/>
      </c>
      <c r="N41" s="31" t="str">
        <f t="shared" si="17"/>
        <v/>
      </c>
      <c r="O41" s="31" t="str">
        <f t="shared" si="17"/>
        <v/>
      </c>
      <c r="P41" s="31" t="str">
        <f t="shared" si="17"/>
        <v/>
      </c>
      <c r="Q41" s="31" t="str">
        <f t="shared" si="17"/>
        <v/>
      </c>
      <c r="R41" s="31" t="str">
        <f t="shared" si="17"/>
        <v/>
      </c>
      <c r="S41" s="31" t="str">
        <f t="shared" si="17"/>
        <v/>
      </c>
      <c r="T41" s="31" t="str">
        <f t="shared" si="17"/>
        <v/>
      </c>
      <c r="U41" s="31" t="str">
        <f t="shared" si="17"/>
        <v/>
      </c>
      <c r="V41" s="31" t="str">
        <f t="shared" si="17"/>
        <v/>
      </c>
      <c r="W41" s="31" t="str">
        <f t="shared" si="17"/>
        <v/>
      </c>
      <c r="X41" s="31" t="str">
        <f t="shared" si="17"/>
        <v/>
      </c>
      <c r="Y41" s="31" t="str">
        <f t="shared" si="17"/>
        <v/>
      </c>
      <c r="Z41" s="31" t="str">
        <f t="shared" si="17"/>
        <v/>
      </c>
      <c r="AA41" s="31" t="str">
        <f t="shared" si="17"/>
        <v/>
      </c>
      <c r="AB41" s="31" t="str">
        <f t="shared" si="17"/>
        <v/>
      </c>
      <c r="AC41" s="31" t="str">
        <f t="shared" si="17"/>
        <v/>
      </c>
      <c r="AD41" s="31" t="str">
        <f t="shared" si="17"/>
        <v/>
      </c>
      <c r="AE41" s="31" t="str">
        <f t="shared" si="17"/>
        <v/>
      </c>
      <c r="AF41" s="31" t="str">
        <f t="shared" si="17"/>
        <v/>
      </c>
      <c r="AG41" s="31" t="str">
        <f t="shared" si="17"/>
        <v/>
      </c>
      <c r="AH41" s="31" t="str">
        <f t="shared" si="17"/>
        <v/>
      </c>
      <c r="AI41" s="31" t="str">
        <f t="shared" si="17"/>
        <v/>
      </c>
      <c r="AJ41" s="31" t="str">
        <f t="shared" si="17"/>
        <v/>
      </c>
      <c r="AK41" s="31" t="str">
        <f t="shared" si="17"/>
        <v/>
      </c>
      <c r="AL41" s="31" t="str">
        <f t="shared" si="17"/>
        <v/>
      </c>
      <c r="AM41" s="31" t="str">
        <f t="shared" si="17"/>
        <v/>
      </c>
      <c r="AN41" s="31" t="str">
        <f t="shared" si="17"/>
        <v/>
      </c>
      <c r="AO41" s="31" t="str">
        <f t="shared" si="17"/>
        <v/>
      </c>
      <c r="AP41" s="31" t="str">
        <f t="shared" si="17"/>
        <v/>
      </c>
      <c r="AQ41" s="31" t="str">
        <f t="shared" si="17"/>
        <v/>
      </c>
      <c r="AR41" s="31" t="str">
        <f t="shared" si="17"/>
        <v/>
      </c>
      <c r="AS41" s="31" t="str">
        <f t="shared" si="17"/>
        <v/>
      </c>
      <c r="AT41" s="31" t="str">
        <f t="shared" si="17"/>
        <v/>
      </c>
      <c r="AU41" s="31" t="str">
        <f t="shared" si="17"/>
        <v/>
      </c>
      <c r="AV41" s="31" t="str">
        <f t="shared" si="17"/>
        <v/>
      </c>
      <c r="AW41" s="31" t="str">
        <f t="shared" si="17"/>
        <v/>
      </c>
      <c r="AX41" s="31" t="str">
        <f t="shared" si="17"/>
        <v/>
      </c>
      <c r="AY41" s="31" t="str">
        <f t="shared" si="17"/>
        <v/>
      </c>
      <c r="AZ41" s="31" t="str">
        <f t="shared" si="17"/>
        <v/>
      </c>
      <c r="BA41" s="31" t="str">
        <f t="shared" si="17"/>
        <v/>
      </c>
      <c r="BB41" s="31" t="str">
        <f t="shared" si="17"/>
        <v/>
      </c>
      <c r="BC41" s="31" t="str">
        <f t="shared" si="17"/>
        <v/>
      </c>
      <c r="BD41" s="31" t="str">
        <f t="shared" si="17"/>
        <v/>
      </c>
      <c r="BE41" s="31" t="str">
        <f t="shared" si="17"/>
        <v/>
      </c>
      <c r="BF41" s="31" t="str">
        <f t="shared" si="17"/>
        <v/>
      </c>
      <c r="BG41" s="31" t="str">
        <f t="shared" si="17"/>
        <v/>
      </c>
      <c r="BH41" s="31" t="str">
        <f t="shared" si="17"/>
        <v/>
      </c>
      <c r="BI41" s="31" t="str">
        <f t="shared" si="17"/>
        <v/>
      </c>
      <c r="BJ41" s="31" t="str">
        <f t="shared" si="17"/>
        <v/>
      </c>
      <c r="BK41" s="31" t="str">
        <f t="shared" si="17"/>
        <v/>
      </c>
      <c r="BL41" s="31" t="str">
        <f t="shared" si="17"/>
        <v/>
      </c>
      <c r="BM41" s="31" t="str">
        <f t="shared" si="17"/>
        <v/>
      </c>
      <c r="BN41" s="31" t="str">
        <f t="shared" si="17"/>
        <v/>
      </c>
      <c r="BO41" s="31" t="str">
        <f t="shared" si="17"/>
        <v/>
      </c>
      <c r="BP41" s="31" t="str">
        <f t="shared" si="17"/>
        <v/>
      </c>
      <c r="BQ41" s="31" t="str">
        <f t="shared" ref="BQ41:CV41" si="18">IF(BQ20="","",IF(BQ40="NO","",IF(BQ9&lt;$C52,"Yes","No")))</f>
        <v/>
      </c>
      <c r="BR41" s="31" t="str">
        <f t="shared" si="18"/>
        <v/>
      </c>
      <c r="BS41" s="31" t="str">
        <f t="shared" si="18"/>
        <v/>
      </c>
      <c r="BT41" s="31" t="str">
        <f t="shared" si="18"/>
        <v/>
      </c>
      <c r="BU41" s="31" t="str">
        <f t="shared" si="18"/>
        <v/>
      </c>
      <c r="BV41" s="31" t="str">
        <f t="shared" si="18"/>
        <v/>
      </c>
      <c r="BW41" s="31" t="str">
        <f t="shared" si="18"/>
        <v/>
      </c>
      <c r="BX41" s="31" t="str">
        <f t="shared" si="18"/>
        <v/>
      </c>
      <c r="BY41" s="31" t="str">
        <f t="shared" si="18"/>
        <v/>
      </c>
      <c r="BZ41" s="31" t="str">
        <f t="shared" si="18"/>
        <v/>
      </c>
      <c r="CA41" s="31" t="str">
        <f t="shared" si="18"/>
        <v/>
      </c>
      <c r="CB41" s="31" t="str">
        <f t="shared" si="18"/>
        <v/>
      </c>
      <c r="CC41" s="31" t="str">
        <f t="shared" si="18"/>
        <v/>
      </c>
      <c r="CD41" s="31" t="str">
        <f t="shared" si="18"/>
        <v/>
      </c>
      <c r="CE41" s="31" t="str">
        <f t="shared" si="18"/>
        <v/>
      </c>
      <c r="CF41" s="31" t="str">
        <f t="shared" si="18"/>
        <v/>
      </c>
      <c r="CG41" s="31" t="str">
        <f t="shared" si="18"/>
        <v/>
      </c>
      <c r="CH41" s="31" t="str">
        <f t="shared" si="18"/>
        <v/>
      </c>
      <c r="CI41" s="31" t="str">
        <f t="shared" si="18"/>
        <v/>
      </c>
      <c r="CJ41" s="31" t="str">
        <f t="shared" si="18"/>
        <v/>
      </c>
      <c r="CK41" s="31" t="str">
        <f t="shared" si="18"/>
        <v/>
      </c>
      <c r="CL41" s="31" t="str">
        <f t="shared" si="18"/>
        <v/>
      </c>
      <c r="CM41" s="31" t="str">
        <f t="shared" si="18"/>
        <v/>
      </c>
      <c r="CN41" s="31" t="str">
        <f t="shared" si="18"/>
        <v/>
      </c>
      <c r="CO41" s="31" t="str">
        <f t="shared" si="18"/>
        <v/>
      </c>
      <c r="CP41" s="31" t="str">
        <f t="shared" si="18"/>
        <v/>
      </c>
      <c r="CQ41" s="31" t="str">
        <f t="shared" si="18"/>
        <v/>
      </c>
      <c r="CR41" s="31" t="str">
        <f t="shared" si="18"/>
        <v/>
      </c>
      <c r="CS41" s="31" t="str">
        <f t="shared" si="18"/>
        <v/>
      </c>
      <c r="CT41" s="31" t="str">
        <f t="shared" si="18"/>
        <v/>
      </c>
      <c r="CU41" s="31" t="str">
        <f t="shared" si="18"/>
        <v/>
      </c>
      <c r="CV41" s="31" t="str">
        <f t="shared" si="18"/>
        <v/>
      </c>
      <c r="CW41" s="31" t="str">
        <f>IF(CW20="","",IF(CW40="NO","",IF(CW9&lt;$C52,"Yes","No")))</f>
        <v/>
      </c>
      <c r="CX41" s="31" t="str">
        <f>IF(CX20="","",IF(CX40="NO","",IF(CX9&lt;$C52,"Yes","No")))</f>
        <v/>
      </c>
      <c r="CY41" s="31" t="str">
        <f>IF(CY20="","",IF(CY40="NO","",IF(CY9&lt;$C52,"Yes","No")))</f>
        <v/>
      </c>
    </row>
    <row r="42" spans="2:103" s="3" customFormat="1" ht="17.25" customHeight="1">
      <c r="B42" s="211"/>
      <c r="C42" s="200" t="s">
        <v>35</v>
      </c>
      <c r="D42" s="200"/>
      <c r="E42" s="32" t="str">
        <f t="shared" ref="E42:BP42" si="19">IF(E20="","",IF(E40="NO","",IF(E17&lt;$C55,"Yes","No")))</f>
        <v/>
      </c>
      <c r="F42" s="32" t="str">
        <f t="shared" si="19"/>
        <v/>
      </c>
      <c r="G42" s="32" t="str">
        <f t="shared" si="19"/>
        <v/>
      </c>
      <c r="H42" s="32" t="str">
        <f t="shared" si="19"/>
        <v/>
      </c>
      <c r="I42" s="32" t="str">
        <f t="shared" si="19"/>
        <v/>
      </c>
      <c r="J42" s="32" t="str">
        <f t="shared" si="19"/>
        <v/>
      </c>
      <c r="K42" s="32" t="str">
        <f t="shared" si="19"/>
        <v/>
      </c>
      <c r="L42" s="32" t="str">
        <f t="shared" si="19"/>
        <v/>
      </c>
      <c r="M42" s="32" t="str">
        <f t="shared" si="19"/>
        <v/>
      </c>
      <c r="N42" s="32" t="str">
        <f t="shared" si="19"/>
        <v/>
      </c>
      <c r="O42" s="32" t="str">
        <f t="shared" si="19"/>
        <v/>
      </c>
      <c r="P42" s="32" t="str">
        <f t="shared" si="19"/>
        <v/>
      </c>
      <c r="Q42" s="32" t="str">
        <f t="shared" si="19"/>
        <v/>
      </c>
      <c r="R42" s="32" t="str">
        <f t="shared" si="19"/>
        <v/>
      </c>
      <c r="S42" s="32" t="str">
        <f t="shared" si="19"/>
        <v/>
      </c>
      <c r="T42" s="32" t="str">
        <f t="shared" si="19"/>
        <v/>
      </c>
      <c r="U42" s="32" t="str">
        <f t="shared" si="19"/>
        <v/>
      </c>
      <c r="V42" s="32" t="str">
        <f t="shared" si="19"/>
        <v/>
      </c>
      <c r="W42" s="32" t="str">
        <f t="shared" si="19"/>
        <v/>
      </c>
      <c r="X42" s="32" t="str">
        <f t="shared" si="19"/>
        <v/>
      </c>
      <c r="Y42" s="32" t="str">
        <f t="shared" si="19"/>
        <v/>
      </c>
      <c r="Z42" s="32" t="str">
        <f t="shared" si="19"/>
        <v/>
      </c>
      <c r="AA42" s="32" t="str">
        <f t="shared" si="19"/>
        <v/>
      </c>
      <c r="AB42" s="32" t="str">
        <f t="shared" si="19"/>
        <v/>
      </c>
      <c r="AC42" s="32" t="str">
        <f t="shared" si="19"/>
        <v/>
      </c>
      <c r="AD42" s="32" t="str">
        <f t="shared" si="19"/>
        <v/>
      </c>
      <c r="AE42" s="32" t="str">
        <f t="shared" si="19"/>
        <v/>
      </c>
      <c r="AF42" s="32" t="str">
        <f t="shared" si="19"/>
        <v/>
      </c>
      <c r="AG42" s="32" t="str">
        <f t="shared" si="19"/>
        <v/>
      </c>
      <c r="AH42" s="32" t="str">
        <f t="shared" si="19"/>
        <v/>
      </c>
      <c r="AI42" s="32" t="str">
        <f t="shared" si="19"/>
        <v/>
      </c>
      <c r="AJ42" s="32" t="str">
        <f t="shared" si="19"/>
        <v/>
      </c>
      <c r="AK42" s="32" t="str">
        <f t="shared" si="19"/>
        <v/>
      </c>
      <c r="AL42" s="32" t="str">
        <f t="shared" si="19"/>
        <v/>
      </c>
      <c r="AM42" s="32" t="str">
        <f t="shared" si="19"/>
        <v/>
      </c>
      <c r="AN42" s="32" t="str">
        <f t="shared" si="19"/>
        <v/>
      </c>
      <c r="AO42" s="32" t="str">
        <f t="shared" si="19"/>
        <v/>
      </c>
      <c r="AP42" s="32" t="str">
        <f t="shared" si="19"/>
        <v/>
      </c>
      <c r="AQ42" s="32" t="str">
        <f t="shared" si="19"/>
        <v/>
      </c>
      <c r="AR42" s="32" t="str">
        <f t="shared" si="19"/>
        <v/>
      </c>
      <c r="AS42" s="32" t="str">
        <f t="shared" si="19"/>
        <v/>
      </c>
      <c r="AT42" s="32" t="str">
        <f t="shared" si="19"/>
        <v/>
      </c>
      <c r="AU42" s="32" t="str">
        <f t="shared" si="19"/>
        <v/>
      </c>
      <c r="AV42" s="32" t="str">
        <f t="shared" si="19"/>
        <v/>
      </c>
      <c r="AW42" s="32" t="str">
        <f t="shared" si="19"/>
        <v/>
      </c>
      <c r="AX42" s="32" t="str">
        <f t="shared" si="19"/>
        <v/>
      </c>
      <c r="AY42" s="32" t="str">
        <f t="shared" si="19"/>
        <v/>
      </c>
      <c r="AZ42" s="32" t="str">
        <f t="shared" si="19"/>
        <v/>
      </c>
      <c r="BA42" s="32" t="str">
        <f t="shared" si="19"/>
        <v/>
      </c>
      <c r="BB42" s="32" t="str">
        <f t="shared" si="19"/>
        <v/>
      </c>
      <c r="BC42" s="32" t="str">
        <f t="shared" si="19"/>
        <v/>
      </c>
      <c r="BD42" s="32" t="str">
        <f t="shared" si="19"/>
        <v/>
      </c>
      <c r="BE42" s="32" t="str">
        <f t="shared" si="19"/>
        <v/>
      </c>
      <c r="BF42" s="32" t="str">
        <f t="shared" si="19"/>
        <v/>
      </c>
      <c r="BG42" s="32" t="str">
        <f t="shared" si="19"/>
        <v/>
      </c>
      <c r="BH42" s="32" t="str">
        <f t="shared" si="19"/>
        <v/>
      </c>
      <c r="BI42" s="32" t="str">
        <f t="shared" si="19"/>
        <v/>
      </c>
      <c r="BJ42" s="32" t="str">
        <f t="shared" si="19"/>
        <v/>
      </c>
      <c r="BK42" s="32" t="str">
        <f t="shared" si="19"/>
        <v/>
      </c>
      <c r="BL42" s="32" t="str">
        <f t="shared" si="19"/>
        <v/>
      </c>
      <c r="BM42" s="32" t="str">
        <f t="shared" si="19"/>
        <v/>
      </c>
      <c r="BN42" s="32" t="str">
        <f t="shared" si="19"/>
        <v/>
      </c>
      <c r="BO42" s="32" t="str">
        <f t="shared" si="19"/>
        <v/>
      </c>
      <c r="BP42" s="32" t="str">
        <f t="shared" si="19"/>
        <v/>
      </c>
      <c r="BQ42" s="32" t="str">
        <f t="shared" ref="BQ42:CY42" si="20">IF(BQ20="","",IF(BQ40="NO","",IF(BQ17&lt;$C55,"Yes","No")))</f>
        <v/>
      </c>
      <c r="BR42" s="32" t="str">
        <f t="shared" si="20"/>
        <v/>
      </c>
      <c r="BS42" s="32" t="str">
        <f t="shared" si="20"/>
        <v/>
      </c>
      <c r="BT42" s="32" t="str">
        <f t="shared" si="20"/>
        <v/>
      </c>
      <c r="BU42" s="32" t="str">
        <f t="shared" si="20"/>
        <v/>
      </c>
      <c r="BV42" s="32" t="str">
        <f t="shared" si="20"/>
        <v/>
      </c>
      <c r="BW42" s="32" t="str">
        <f t="shared" si="20"/>
        <v/>
      </c>
      <c r="BX42" s="32" t="str">
        <f t="shared" si="20"/>
        <v/>
      </c>
      <c r="BY42" s="32" t="str">
        <f t="shared" si="20"/>
        <v/>
      </c>
      <c r="BZ42" s="32" t="str">
        <f t="shared" si="20"/>
        <v/>
      </c>
      <c r="CA42" s="32" t="str">
        <f t="shared" si="20"/>
        <v/>
      </c>
      <c r="CB42" s="32" t="str">
        <f t="shared" si="20"/>
        <v/>
      </c>
      <c r="CC42" s="32" t="str">
        <f t="shared" si="20"/>
        <v/>
      </c>
      <c r="CD42" s="32" t="str">
        <f t="shared" si="20"/>
        <v/>
      </c>
      <c r="CE42" s="32" t="str">
        <f t="shared" si="20"/>
        <v/>
      </c>
      <c r="CF42" s="32" t="str">
        <f t="shared" si="20"/>
        <v/>
      </c>
      <c r="CG42" s="32" t="str">
        <f t="shared" si="20"/>
        <v/>
      </c>
      <c r="CH42" s="32" t="str">
        <f t="shared" si="20"/>
        <v/>
      </c>
      <c r="CI42" s="32" t="str">
        <f t="shared" si="20"/>
        <v/>
      </c>
      <c r="CJ42" s="32" t="str">
        <f t="shared" si="20"/>
        <v/>
      </c>
      <c r="CK42" s="32" t="str">
        <f t="shared" si="20"/>
        <v/>
      </c>
      <c r="CL42" s="32" t="str">
        <f t="shared" si="20"/>
        <v/>
      </c>
      <c r="CM42" s="32" t="str">
        <f t="shared" si="20"/>
        <v/>
      </c>
      <c r="CN42" s="32" t="str">
        <f t="shared" si="20"/>
        <v/>
      </c>
      <c r="CO42" s="32" t="str">
        <f t="shared" si="20"/>
        <v/>
      </c>
      <c r="CP42" s="32" t="str">
        <f t="shared" si="20"/>
        <v/>
      </c>
      <c r="CQ42" s="32" t="str">
        <f t="shared" si="20"/>
        <v/>
      </c>
      <c r="CR42" s="32" t="str">
        <f t="shared" si="20"/>
        <v/>
      </c>
      <c r="CS42" s="32" t="str">
        <f t="shared" si="20"/>
        <v/>
      </c>
      <c r="CT42" s="32" t="str">
        <f t="shared" si="20"/>
        <v/>
      </c>
      <c r="CU42" s="32" t="str">
        <f t="shared" si="20"/>
        <v/>
      </c>
      <c r="CV42" s="32" t="str">
        <f t="shared" si="20"/>
        <v/>
      </c>
      <c r="CW42" s="32" t="str">
        <f t="shared" si="20"/>
        <v/>
      </c>
      <c r="CX42" s="32" t="str">
        <f t="shared" si="20"/>
        <v/>
      </c>
      <c r="CY42" s="32" t="str">
        <f t="shared" si="20"/>
        <v/>
      </c>
    </row>
    <row r="43" spans="2:103" s="3" customFormat="1" ht="17.25" customHeight="1">
      <c r="B43" s="211"/>
      <c r="C43" s="200" t="s">
        <v>36</v>
      </c>
      <c r="D43" s="200"/>
      <c r="E43" s="32" t="str">
        <f t="shared" ref="E43:BP43" si="21">IF(E20="","",IF(E40="NO","",IF(E19&lt;$C58,"Yes","No")))</f>
        <v/>
      </c>
      <c r="F43" s="32" t="str">
        <f t="shared" si="21"/>
        <v/>
      </c>
      <c r="G43" s="32" t="str">
        <f t="shared" si="21"/>
        <v/>
      </c>
      <c r="H43" s="32" t="str">
        <f t="shared" si="21"/>
        <v/>
      </c>
      <c r="I43" s="32" t="str">
        <f t="shared" si="21"/>
        <v/>
      </c>
      <c r="J43" s="32" t="str">
        <f t="shared" si="21"/>
        <v/>
      </c>
      <c r="K43" s="32" t="str">
        <f t="shared" si="21"/>
        <v/>
      </c>
      <c r="L43" s="32" t="str">
        <f t="shared" si="21"/>
        <v/>
      </c>
      <c r="M43" s="32" t="str">
        <f t="shared" si="21"/>
        <v/>
      </c>
      <c r="N43" s="32" t="str">
        <f t="shared" si="21"/>
        <v/>
      </c>
      <c r="O43" s="32" t="str">
        <f t="shared" si="21"/>
        <v/>
      </c>
      <c r="P43" s="32" t="str">
        <f t="shared" si="21"/>
        <v/>
      </c>
      <c r="Q43" s="32" t="str">
        <f t="shared" si="21"/>
        <v/>
      </c>
      <c r="R43" s="32" t="str">
        <f t="shared" si="21"/>
        <v/>
      </c>
      <c r="S43" s="32" t="str">
        <f t="shared" si="21"/>
        <v/>
      </c>
      <c r="T43" s="32" t="str">
        <f t="shared" si="21"/>
        <v/>
      </c>
      <c r="U43" s="32" t="str">
        <f t="shared" si="21"/>
        <v/>
      </c>
      <c r="V43" s="32" t="str">
        <f t="shared" si="21"/>
        <v/>
      </c>
      <c r="W43" s="32" t="str">
        <f t="shared" si="21"/>
        <v/>
      </c>
      <c r="X43" s="32" t="str">
        <f t="shared" si="21"/>
        <v/>
      </c>
      <c r="Y43" s="32" t="str">
        <f t="shared" si="21"/>
        <v/>
      </c>
      <c r="Z43" s="32" t="str">
        <f t="shared" si="21"/>
        <v/>
      </c>
      <c r="AA43" s="32" t="str">
        <f t="shared" si="21"/>
        <v/>
      </c>
      <c r="AB43" s="32" t="str">
        <f t="shared" si="21"/>
        <v/>
      </c>
      <c r="AC43" s="32" t="str">
        <f t="shared" si="21"/>
        <v/>
      </c>
      <c r="AD43" s="32" t="str">
        <f t="shared" si="21"/>
        <v/>
      </c>
      <c r="AE43" s="32" t="str">
        <f t="shared" si="21"/>
        <v/>
      </c>
      <c r="AF43" s="32" t="str">
        <f t="shared" si="21"/>
        <v/>
      </c>
      <c r="AG43" s="32" t="str">
        <f t="shared" si="21"/>
        <v/>
      </c>
      <c r="AH43" s="32" t="str">
        <f t="shared" si="21"/>
        <v/>
      </c>
      <c r="AI43" s="32" t="str">
        <f t="shared" si="21"/>
        <v/>
      </c>
      <c r="AJ43" s="32" t="str">
        <f t="shared" si="21"/>
        <v/>
      </c>
      <c r="AK43" s="32" t="str">
        <f t="shared" si="21"/>
        <v/>
      </c>
      <c r="AL43" s="32" t="str">
        <f t="shared" si="21"/>
        <v/>
      </c>
      <c r="AM43" s="32" t="str">
        <f t="shared" si="21"/>
        <v/>
      </c>
      <c r="AN43" s="32" t="str">
        <f t="shared" si="21"/>
        <v/>
      </c>
      <c r="AO43" s="32" t="str">
        <f t="shared" si="21"/>
        <v/>
      </c>
      <c r="AP43" s="32" t="str">
        <f t="shared" si="21"/>
        <v/>
      </c>
      <c r="AQ43" s="32" t="str">
        <f t="shared" si="21"/>
        <v/>
      </c>
      <c r="AR43" s="32" t="str">
        <f t="shared" si="21"/>
        <v/>
      </c>
      <c r="AS43" s="32" t="str">
        <f t="shared" si="21"/>
        <v/>
      </c>
      <c r="AT43" s="32" t="str">
        <f t="shared" si="21"/>
        <v/>
      </c>
      <c r="AU43" s="32" t="str">
        <f t="shared" si="21"/>
        <v/>
      </c>
      <c r="AV43" s="32" t="str">
        <f t="shared" si="21"/>
        <v/>
      </c>
      <c r="AW43" s="32" t="str">
        <f t="shared" si="21"/>
        <v/>
      </c>
      <c r="AX43" s="32" t="str">
        <f t="shared" si="21"/>
        <v/>
      </c>
      <c r="AY43" s="32" t="str">
        <f t="shared" si="21"/>
        <v/>
      </c>
      <c r="AZ43" s="32" t="str">
        <f t="shared" si="21"/>
        <v/>
      </c>
      <c r="BA43" s="32" t="str">
        <f t="shared" si="21"/>
        <v/>
      </c>
      <c r="BB43" s="32" t="str">
        <f t="shared" si="21"/>
        <v/>
      </c>
      <c r="BC43" s="32" t="str">
        <f t="shared" si="21"/>
        <v/>
      </c>
      <c r="BD43" s="32" t="str">
        <f t="shared" si="21"/>
        <v/>
      </c>
      <c r="BE43" s="32" t="str">
        <f t="shared" si="21"/>
        <v/>
      </c>
      <c r="BF43" s="32" t="str">
        <f t="shared" si="21"/>
        <v/>
      </c>
      <c r="BG43" s="32" t="str">
        <f t="shared" si="21"/>
        <v/>
      </c>
      <c r="BH43" s="32" t="str">
        <f t="shared" si="21"/>
        <v/>
      </c>
      <c r="BI43" s="32" t="str">
        <f t="shared" si="21"/>
        <v/>
      </c>
      <c r="BJ43" s="32" t="str">
        <f t="shared" si="21"/>
        <v/>
      </c>
      <c r="BK43" s="32" t="str">
        <f t="shared" si="21"/>
        <v/>
      </c>
      <c r="BL43" s="32" t="str">
        <f t="shared" si="21"/>
        <v/>
      </c>
      <c r="BM43" s="32" t="str">
        <f t="shared" si="21"/>
        <v/>
      </c>
      <c r="BN43" s="32" t="str">
        <f t="shared" si="21"/>
        <v/>
      </c>
      <c r="BO43" s="32" t="str">
        <f t="shared" si="21"/>
        <v/>
      </c>
      <c r="BP43" s="32" t="str">
        <f t="shared" si="21"/>
        <v/>
      </c>
      <c r="BQ43" s="32" t="str">
        <f t="shared" ref="BQ43:CY43" si="22">IF(BQ20="","",IF(BQ40="NO","",IF(BQ19&lt;$C58,"Yes","No")))</f>
        <v/>
      </c>
      <c r="BR43" s="32" t="str">
        <f t="shared" si="22"/>
        <v/>
      </c>
      <c r="BS43" s="32" t="str">
        <f t="shared" si="22"/>
        <v/>
      </c>
      <c r="BT43" s="32" t="str">
        <f t="shared" si="22"/>
        <v/>
      </c>
      <c r="BU43" s="32" t="str">
        <f t="shared" si="22"/>
        <v/>
      </c>
      <c r="BV43" s="32" t="str">
        <f t="shared" si="22"/>
        <v/>
      </c>
      <c r="BW43" s="32" t="str">
        <f t="shared" si="22"/>
        <v/>
      </c>
      <c r="BX43" s="32" t="str">
        <f t="shared" si="22"/>
        <v/>
      </c>
      <c r="BY43" s="32" t="str">
        <f t="shared" si="22"/>
        <v/>
      </c>
      <c r="BZ43" s="32" t="str">
        <f t="shared" si="22"/>
        <v/>
      </c>
      <c r="CA43" s="32" t="str">
        <f t="shared" si="22"/>
        <v/>
      </c>
      <c r="CB43" s="32" t="str">
        <f t="shared" si="22"/>
        <v/>
      </c>
      <c r="CC43" s="32" t="str">
        <f t="shared" si="22"/>
        <v/>
      </c>
      <c r="CD43" s="32" t="str">
        <f t="shared" si="22"/>
        <v/>
      </c>
      <c r="CE43" s="32" t="str">
        <f t="shared" si="22"/>
        <v/>
      </c>
      <c r="CF43" s="32" t="str">
        <f t="shared" si="22"/>
        <v/>
      </c>
      <c r="CG43" s="32" t="str">
        <f t="shared" si="22"/>
        <v/>
      </c>
      <c r="CH43" s="32" t="str">
        <f t="shared" si="22"/>
        <v/>
      </c>
      <c r="CI43" s="32" t="str">
        <f t="shared" si="22"/>
        <v/>
      </c>
      <c r="CJ43" s="32" t="str">
        <f t="shared" si="22"/>
        <v/>
      </c>
      <c r="CK43" s="32" t="str">
        <f t="shared" si="22"/>
        <v/>
      </c>
      <c r="CL43" s="32" t="str">
        <f t="shared" si="22"/>
        <v/>
      </c>
      <c r="CM43" s="32" t="str">
        <f t="shared" si="22"/>
        <v/>
      </c>
      <c r="CN43" s="32" t="str">
        <f t="shared" si="22"/>
        <v/>
      </c>
      <c r="CO43" s="32" t="str">
        <f t="shared" si="22"/>
        <v/>
      </c>
      <c r="CP43" s="32" t="str">
        <f t="shared" si="22"/>
        <v/>
      </c>
      <c r="CQ43" s="32" t="str">
        <f t="shared" si="22"/>
        <v/>
      </c>
      <c r="CR43" s="32" t="str">
        <f t="shared" si="22"/>
        <v/>
      </c>
      <c r="CS43" s="32" t="str">
        <f t="shared" si="22"/>
        <v/>
      </c>
      <c r="CT43" s="32" t="str">
        <f t="shared" si="22"/>
        <v/>
      </c>
      <c r="CU43" s="32" t="str">
        <f t="shared" si="22"/>
        <v/>
      </c>
      <c r="CV43" s="32" t="str">
        <f t="shared" si="22"/>
        <v/>
      </c>
      <c r="CW43" s="32" t="str">
        <f t="shared" si="22"/>
        <v/>
      </c>
      <c r="CX43" s="32" t="str">
        <f t="shared" si="22"/>
        <v/>
      </c>
      <c r="CY43" s="32" t="str">
        <f t="shared" si="22"/>
        <v/>
      </c>
    </row>
    <row r="44" spans="2:103" s="3" customFormat="1" ht="17.25" customHeight="1">
      <c r="B44" s="211"/>
      <c r="C44" s="200" t="s">
        <v>37</v>
      </c>
      <c r="D44" s="200"/>
      <c r="E44" s="32" t="str">
        <f t="shared" ref="E44:BP44" si="23">IF(E20="","",IF(E40="NO","",IF(E61=0,"No",IF(E60&gt;E61,"Yes","No"))))</f>
        <v/>
      </c>
      <c r="F44" s="32" t="str">
        <f t="shared" si="23"/>
        <v/>
      </c>
      <c r="G44" s="32" t="str">
        <f t="shared" si="23"/>
        <v/>
      </c>
      <c r="H44" s="32" t="str">
        <f t="shared" si="23"/>
        <v/>
      </c>
      <c r="I44" s="32" t="str">
        <f t="shared" si="23"/>
        <v/>
      </c>
      <c r="J44" s="32" t="str">
        <f t="shared" si="23"/>
        <v/>
      </c>
      <c r="K44" s="32" t="str">
        <f t="shared" si="23"/>
        <v/>
      </c>
      <c r="L44" s="32" t="str">
        <f t="shared" si="23"/>
        <v/>
      </c>
      <c r="M44" s="32" t="str">
        <f t="shared" si="23"/>
        <v/>
      </c>
      <c r="N44" s="32" t="str">
        <f t="shared" si="23"/>
        <v/>
      </c>
      <c r="O44" s="32" t="str">
        <f t="shared" si="23"/>
        <v/>
      </c>
      <c r="P44" s="32" t="str">
        <f t="shared" si="23"/>
        <v/>
      </c>
      <c r="Q44" s="32" t="str">
        <f t="shared" si="23"/>
        <v/>
      </c>
      <c r="R44" s="32" t="str">
        <f t="shared" si="23"/>
        <v/>
      </c>
      <c r="S44" s="32" t="str">
        <f t="shared" si="23"/>
        <v/>
      </c>
      <c r="T44" s="32" t="str">
        <f t="shared" si="23"/>
        <v/>
      </c>
      <c r="U44" s="32" t="str">
        <f t="shared" si="23"/>
        <v/>
      </c>
      <c r="V44" s="32" t="str">
        <f t="shared" si="23"/>
        <v/>
      </c>
      <c r="W44" s="32" t="str">
        <f t="shared" si="23"/>
        <v/>
      </c>
      <c r="X44" s="32" t="str">
        <f t="shared" si="23"/>
        <v/>
      </c>
      <c r="Y44" s="32" t="str">
        <f t="shared" si="23"/>
        <v/>
      </c>
      <c r="Z44" s="32" t="str">
        <f t="shared" si="23"/>
        <v/>
      </c>
      <c r="AA44" s="32" t="str">
        <f t="shared" si="23"/>
        <v/>
      </c>
      <c r="AB44" s="32" t="str">
        <f t="shared" si="23"/>
        <v/>
      </c>
      <c r="AC44" s="32" t="str">
        <f t="shared" si="23"/>
        <v/>
      </c>
      <c r="AD44" s="32" t="str">
        <f t="shared" si="23"/>
        <v/>
      </c>
      <c r="AE44" s="32" t="str">
        <f t="shared" si="23"/>
        <v/>
      </c>
      <c r="AF44" s="32" t="str">
        <f t="shared" si="23"/>
        <v/>
      </c>
      <c r="AG44" s="32" t="str">
        <f t="shared" si="23"/>
        <v/>
      </c>
      <c r="AH44" s="32" t="str">
        <f t="shared" si="23"/>
        <v/>
      </c>
      <c r="AI44" s="32" t="str">
        <f t="shared" si="23"/>
        <v/>
      </c>
      <c r="AJ44" s="32" t="str">
        <f t="shared" si="23"/>
        <v/>
      </c>
      <c r="AK44" s="32" t="str">
        <f t="shared" si="23"/>
        <v/>
      </c>
      <c r="AL44" s="32" t="str">
        <f t="shared" si="23"/>
        <v/>
      </c>
      <c r="AM44" s="32" t="str">
        <f t="shared" si="23"/>
        <v/>
      </c>
      <c r="AN44" s="32" t="str">
        <f t="shared" si="23"/>
        <v/>
      </c>
      <c r="AO44" s="32" t="str">
        <f t="shared" si="23"/>
        <v/>
      </c>
      <c r="AP44" s="32" t="str">
        <f t="shared" si="23"/>
        <v/>
      </c>
      <c r="AQ44" s="32" t="str">
        <f t="shared" si="23"/>
        <v/>
      </c>
      <c r="AR44" s="32" t="str">
        <f t="shared" si="23"/>
        <v/>
      </c>
      <c r="AS44" s="32" t="str">
        <f t="shared" si="23"/>
        <v/>
      </c>
      <c r="AT44" s="32" t="str">
        <f t="shared" si="23"/>
        <v/>
      </c>
      <c r="AU44" s="32" t="str">
        <f t="shared" si="23"/>
        <v/>
      </c>
      <c r="AV44" s="32" t="str">
        <f t="shared" si="23"/>
        <v/>
      </c>
      <c r="AW44" s="32" t="str">
        <f t="shared" si="23"/>
        <v/>
      </c>
      <c r="AX44" s="32" t="str">
        <f t="shared" si="23"/>
        <v/>
      </c>
      <c r="AY44" s="32" t="str">
        <f t="shared" si="23"/>
        <v/>
      </c>
      <c r="AZ44" s="32" t="str">
        <f t="shared" si="23"/>
        <v/>
      </c>
      <c r="BA44" s="32" t="str">
        <f t="shared" si="23"/>
        <v/>
      </c>
      <c r="BB44" s="32" t="str">
        <f t="shared" si="23"/>
        <v/>
      </c>
      <c r="BC44" s="32" t="str">
        <f t="shared" si="23"/>
        <v/>
      </c>
      <c r="BD44" s="32" t="str">
        <f t="shared" si="23"/>
        <v/>
      </c>
      <c r="BE44" s="32" t="str">
        <f t="shared" si="23"/>
        <v/>
      </c>
      <c r="BF44" s="32" t="str">
        <f t="shared" si="23"/>
        <v/>
      </c>
      <c r="BG44" s="32" t="str">
        <f t="shared" si="23"/>
        <v/>
      </c>
      <c r="BH44" s="32" t="str">
        <f t="shared" si="23"/>
        <v/>
      </c>
      <c r="BI44" s="32" t="str">
        <f t="shared" si="23"/>
        <v/>
      </c>
      <c r="BJ44" s="32" t="str">
        <f t="shared" si="23"/>
        <v/>
      </c>
      <c r="BK44" s="32" t="str">
        <f t="shared" si="23"/>
        <v/>
      </c>
      <c r="BL44" s="32" t="str">
        <f t="shared" si="23"/>
        <v/>
      </c>
      <c r="BM44" s="32" t="str">
        <f t="shared" si="23"/>
        <v/>
      </c>
      <c r="BN44" s="32" t="str">
        <f t="shared" si="23"/>
        <v/>
      </c>
      <c r="BO44" s="32" t="str">
        <f t="shared" si="23"/>
        <v/>
      </c>
      <c r="BP44" s="32" t="str">
        <f t="shared" si="23"/>
        <v/>
      </c>
      <c r="BQ44" s="32" t="str">
        <f t="shared" ref="BQ44:CY44" si="24">IF(BQ20="","",IF(BQ40="NO","",IF(BQ61=0,"No",IF(BQ60&gt;BQ61,"Yes","No"))))</f>
        <v/>
      </c>
      <c r="BR44" s="32" t="str">
        <f t="shared" si="24"/>
        <v/>
      </c>
      <c r="BS44" s="32" t="str">
        <f t="shared" si="24"/>
        <v/>
      </c>
      <c r="BT44" s="32" t="str">
        <f t="shared" si="24"/>
        <v/>
      </c>
      <c r="BU44" s="32" t="str">
        <f t="shared" si="24"/>
        <v/>
      </c>
      <c r="BV44" s="32" t="str">
        <f t="shared" si="24"/>
        <v/>
      </c>
      <c r="BW44" s="32" t="str">
        <f t="shared" si="24"/>
        <v/>
      </c>
      <c r="BX44" s="32" t="str">
        <f t="shared" si="24"/>
        <v/>
      </c>
      <c r="BY44" s="32" t="str">
        <f t="shared" si="24"/>
        <v/>
      </c>
      <c r="BZ44" s="32" t="str">
        <f t="shared" si="24"/>
        <v/>
      </c>
      <c r="CA44" s="32" t="str">
        <f t="shared" si="24"/>
        <v/>
      </c>
      <c r="CB44" s="32" t="str">
        <f t="shared" si="24"/>
        <v/>
      </c>
      <c r="CC44" s="32" t="str">
        <f t="shared" si="24"/>
        <v/>
      </c>
      <c r="CD44" s="32" t="str">
        <f t="shared" si="24"/>
        <v/>
      </c>
      <c r="CE44" s="32" t="str">
        <f t="shared" si="24"/>
        <v/>
      </c>
      <c r="CF44" s="32" t="str">
        <f t="shared" si="24"/>
        <v/>
      </c>
      <c r="CG44" s="32" t="str">
        <f t="shared" si="24"/>
        <v/>
      </c>
      <c r="CH44" s="32" t="str">
        <f t="shared" si="24"/>
        <v/>
      </c>
      <c r="CI44" s="32" t="str">
        <f t="shared" si="24"/>
        <v/>
      </c>
      <c r="CJ44" s="32" t="str">
        <f t="shared" si="24"/>
        <v/>
      </c>
      <c r="CK44" s="32" t="str">
        <f t="shared" si="24"/>
        <v/>
      </c>
      <c r="CL44" s="32" t="str">
        <f t="shared" si="24"/>
        <v/>
      </c>
      <c r="CM44" s="32" t="str">
        <f t="shared" si="24"/>
        <v/>
      </c>
      <c r="CN44" s="32" t="str">
        <f t="shared" si="24"/>
        <v/>
      </c>
      <c r="CO44" s="32" t="str">
        <f t="shared" si="24"/>
        <v/>
      </c>
      <c r="CP44" s="32" t="str">
        <f t="shared" si="24"/>
        <v/>
      </c>
      <c r="CQ44" s="32" t="str">
        <f t="shared" si="24"/>
        <v/>
      </c>
      <c r="CR44" s="32" t="str">
        <f t="shared" si="24"/>
        <v/>
      </c>
      <c r="CS44" s="32" t="str">
        <f t="shared" si="24"/>
        <v/>
      </c>
      <c r="CT44" s="32" t="str">
        <f t="shared" si="24"/>
        <v/>
      </c>
      <c r="CU44" s="32" t="str">
        <f t="shared" si="24"/>
        <v/>
      </c>
      <c r="CV44" s="32" t="str">
        <f t="shared" si="24"/>
        <v/>
      </c>
      <c r="CW44" s="32" t="str">
        <f t="shared" si="24"/>
        <v/>
      </c>
      <c r="CX44" s="32" t="str">
        <f t="shared" si="24"/>
        <v/>
      </c>
      <c r="CY44" s="32" t="str">
        <f t="shared" si="24"/>
        <v/>
      </c>
    </row>
    <row r="45" spans="2:103" s="3" customFormat="1" ht="17.25" customHeight="1">
      <c r="B45" s="211"/>
      <c r="C45" s="219" t="s">
        <v>38</v>
      </c>
      <c r="D45" s="220"/>
      <c r="E45" s="33" t="str">
        <f t="shared" ref="E45:BP45" si="25">IF(E20="","",IF(E40="No","資格確認",IF(E41="Yes","落札不適当",IF(E42="Yes","落札不適当",IF(E43="Yes","落札不適当",IF(E44="Yes","落札不適当","履行能力確認"))))))</f>
        <v/>
      </c>
      <c r="F45" s="33" t="str">
        <f t="shared" si="25"/>
        <v/>
      </c>
      <c r="G45" s="33" t="str">
        <f t="shared" si="25"/>
        <v/>
      </c>
      <c r="H45" s="33" t="str">
        <f t="shared" si="25"/>
        <v/>
      </c>
      <c r="I45" s="33" t="str">
        <f t="shared" si="25"/>
        <v/>
      </c>
      <c r="J45" s="33" t="str">
        <f t="shared" si="25"/>
        <v/>
      </c>
      <c r="K45" s="33" t="str">
        <f t="shared" si="25"/>
        <v/>
      </c>
      <c r="L45" s="33" t="str">
        <f t="shared" si="25"/>
        <v/>
      </c>
      <c r="M45" s="33" t="str">
        <f t="shared" si="25"/>
        <v/>
      </c>
      <c r="N45" s="33" t="str">
        <f t="shared" si="25"/>
        <v/>
      </c>
      <c r="O45" s="33" t="str">
        <f t="shared" si="25"/>
        <v/>
      </c>
      <c r="P45" s="33" t="str">
        <f t="shared" si="25"/>
        <v/>
      </c>
      <c r="Q45" s="33" t="str">
        <f t="shared" si="25"/>
        <v/>
      </c>
      <c r="R45" s="33" t="str">
        <f t="shared" si="25"/>
        <v/>
      </c>
      <c r="S45" s="33" t="str">
        <f t="shared" si="25"/>
        <v/>
      </c>
      <c r="T45" s="33" t="str">
        <f t="shared" si="25"/>
        <v/>
      </c>
      <c r="U45" s="33" t="str">
        <f t="shared" si="25"/>
        <v/>
      </c>
      <c r="V45" s="33" t="str">
        <f t="shared" si="25"/>
        <v/>
      </c>
      <c r="W45" s="33" t="str">
        <f t="shared" si="25"/>
        <v/>
      </c>
      <c r="X45" s="33" t="str">
        <f t="shared" si="25"/>
        <v/>
      </c>
      <c r="Y45" s="33" t="str">
        <f t="shared" si="25"/>
        <v/>
      </c>
      <c r="Z45" s="33" t="str">
        <f t="shared" si="25"/>
        <v/>
      </c>
      <c r="AA45" s="33" t="str">
        <f t="shared" si="25"/>
        <v/>
      </c>
      <c r="AB45" s="33" t="str">
        <f t="shared" si="25"/>
        <v/>
      </c>
      <c r="AC45" s="33" t="str">
        <f t="shared" si="25"/>
        <v/>
      </c>
      <c r="AD45" s="33" t="str">
        <f t="shared" si="25"/>
        <v/>
      </c>
      <c r="AE45" s="33" t="str">
        <f t="shared" si="25"/>
        <v/>
      </c>
      <c r="AF45" s="33" t="str">
        <f t="shared" si="25"/>
        <v/>
      </c>
      <c r="AG45" s="33" t="str">
        <f t="shared" si="25"/>
        <v/>
      </c>
      <c r="AH45" s="33" t="str">
        <f t="shared" si="25"/>
        <v/>
      </c>
      <c r="AI45" s="33" t="str">
        <f t="shared" si="25"/>
        <v/>
      </c>
      <c r="AJ45" s="33" t="str">
        <f t="shared" si="25"/>
        <v/>
      </c>
      <c r="AK45" s="33" t="str">
        <f t="shared" si="25"/>
        <v/>
      </c>
      <c r="AL45" s="33" t="str">
        <f t="shared" si="25"/>
        <v/>
      </c>
      <c r="AM45" s="33" t="str">
        <f t="shared" si="25"/>
        <v/>
      </c>
      <c r="AN45" s="33" t="str">
        <f t="shared" si="25"/>
        <v/>
      </c>
      <c r="AO45" s="33" t="str">
        <f t="shared" si="25"/>
        <v/>
      </c>
      <c r="AP45" s="33" t="str">
        <f t="shared" si="25"/>
        <v/>
      </c>
      <c r="AQ45" s="33" t="str">
        <f t="shared" si="25"/>
        <v/>
      </c>
      <c r="AR45" s="33" t="str">
        <f t="shared" si="25"/>
        <v/>
      </c>
      <c r="AS45" s="33" t="str">
        <f t="shared" si="25"/>
        <v/>
      </c>
      <c r="AT45" s="33" t="str">
        <f t="shared" si="25"/>
        <v/>
      </c>
      <c r="AU45" s="33" t="str">
        <f t="shared" si="25"/>
        <v/>
      </c>
      <c r="AV45" s="33" t="str">
        <f t="shared" si="25"/>
        <v/>
      </c>
      <c r="AW45" s="33" t="str">
        <f t="shared" si="25"/>
        <v/>
      </c>
      <c r="AX45" s="33" t="str">
        <f t="shared" si="25"/>
        <v/>
      </c>
      <c r="AY45" s="33" t="str">
        <f t="shared" si="25"/>
        <v/>
      </c>
      <c r="AZ45" s="33" t="str">
        <f t="shared" si="25"/>
        <v/>
      </c>
      <c r="BA45" s="33" t="str">
        <f t="shared" si="25"/>
        <v/>
      </c>
      <c r="BB45" s="33" t="str">
        <f t="shared" si="25"/>
        <v/>
      </c>
      <c r="BC45" s="33" t="str">
        <f t="shared" si="25"/>
        <v/>
      </c>
      <c r="BD45" s="33" t="str">
        <f t="shared" si="25"/>
        <v/>
      </c>
      <c r="BE45" s="33" t="str">
        <f t="shared" si="25"/>
        <v/>
      </c>
      <c r="BF45" s="33" t="str">
        <f t="shared" si="25"/>
        <v/>
      </c>
      <c r="BG45" s="33" t="str">
        <f t="shared" si="25"/>
        <v/>
      </c>
      <c r="BH45" s="33" t="str">
        <f t="shared" si="25"/>
        <v/>
      </c>
      <c r="BI45" s="33" t="str">
        <f t="shared" si="25"/>
        <v/>
      </c>
      <c r="BJ45" s="33" t="str">
        <f t="shared" si="25"/>
        <v/>
      </c>
      <c r="BK45" s="33" t="str">
        <f t="shared" si="25"/>
        <v/>
      </c>
      <c r="BL45" s="33" t="str">
        <f t="shared" si="25"/>
        <v/>
      </c>
      <c r="BM45" s="33" t="str">
        <f t="shared" si="25"/>
        <v/>
      </c>
      <c r="BN45" s="33" t="str">
        <f t="shared" si="25"/>
        <v/>
      </c>
      <c r="BO45" s="33" t="str">
        <f t="shared" si="25"/>
        <v/>
      </c>
      <c r="BP45" s="33" t="str">
        <f t="shared" si="25"/>
        <v/>
      </c>
      <c r="BQ45" s="33" t="str">
        <f t="shared" ref="BQ45:CV45" si="26">IF(BQ20="","",IF(BQ40="No","資格確認",IF(BQ41="Yes","落札不適当",IF(BQ42="Yes","落札不適当",IF(BQ43="Yes","落札不適当",IF(BQ44="Yes","落札不適当","履行能力確認"))))))</f>
        <v/>
      </c>
      <c r="BR45" s="33" t="str">
        <f t="shared" si="26"/>
        <v/>
      </c>
      <c r="BS45" s="33" t="str">
        <f t="shared" si="26"/>
        <v/>
      </c>
      <c r="BT45" s="33" t="str">
        <f t="shared" si="26"/>
        <v/>
      </c>
      <c r="BU45" s="33" t="str">
        <f t="shared" si="26"/>
        <v/>
      </c>
      <c r="BV45" s="33" t="str">
        <f t="shared" si="26"/>
        <v/>
      </c>
      <c r="BW45" s="33" t="str">
        <f t="shared" si="26"/>
        <v/>
      </c>
      <c r="BX45" s="33" t="str">
        <f t="shared" si="26"/>
        <v/>
      </c>
      <c r="BY45" s="33" t="str">
        <f t="shared" si="26"/>
        <v/>
      </c>
      <c r="BZ45" s="33" t="str">
        <f t="shared" si="26"/>
        <v/>
      </c>
      <c r="CA45" s="33" t="str">
        <f t="shared" si="26"/>
        <v/>
      </c>
      <c r="CB45" s="33" t="str">
        <f t="shared" si="26"/>
        <v/>
      </c>
      <c r="CC45" s="33" t="str">
        <f t="shared" si="26"/>
        <v/>
      </c>
      <c r="CD45" s="33" t="str">
        <f t="shared" si="26"/>
        <v/>
      </c>
      <c r="CE45" s="33" t="str">
        <f t="shared" si="26"/>
        <v/>
      </c>
      <c r="CF45" s="33" t="str">
        <f t="shared" si="26"/>
        <v/>
      </c>
      <c r="CG45" s="33" t="str">
        <f t="shared" si="26"/>
        <v/>
      </c>
      <c r="CH45" s="33" t="str">
        <f t="shared" si="26"/>
        <v/>
      </c>
      <c r="CI45" s="33" t="str">
        <f t="shared" si="26"/>
        <v/>
      </c>
      <c r="CJ45" s="33" t="str">
        <f t="shared" si="26"/>
        <v/>
      </c>
      <c r="CK45" s="33" t="str">
        <f t="shared" si="26"/>
        <v/>
      </c>
      <c r="CL45" s="33" t="str">
        <f t="shared" si="26"/>
        <v/>
      </c>
      <c r="CM45" s="33" t="str">
        <f t="shared" si="26"/>
        <v/>
      </c>
      <c r="CN45" s="33" t="str">
        <f t="shared" si="26"/>
        <v/>
      </c>
      <c r="CO45" s="33" t="str">
        <f t="shared" si="26"/>
        <v/>
      </c>
      <c r="CP45" s="33" t="str">
        <f t="shared" si="26"/>
        <v/>
      </c>
      <c r="CQ45" s="33" t="str">
        <f t="shared" si="26"/>
        <v/>
      </c>
      <c r="CR45" s="33" t="str">
        <f t="shared" si="26"/>
        <v/>
      </c>
      <c r="CS45" s="33" t="str">
        <f t="shared" si="26"/>
        <v/>
      </c>
      <c r="CT45" s="33" t="str">
        <f t="shared" si="26"/>
        <v/>
      </c>
      <c r="CU45" s="33" t="str">
        <f t="shared" si="26"/>
        <v/>
      </c>
      <c r="CV45" s="33" t="str">
        <f t="shared" si="26"/>
        <v/>
      </c>
      <c r="CW45" s="33" t="str">
        <f>IF(CW20="","",IF(CW40="No","資格確認",IF(CW41="Yes","落札不適当",IF(CW42="Yes","落札不適当",IF(CW43="Yes","落札不適当",IF(CW44="Yes","落札不適当","履行能力確認"))))))</f>
        <v/>
      </c>
      <c r="CX45" s="33" t="str">
        <f>IF(CX20="","",IF(CX40="No","資格確認",IF(CX41="Yes","落札不適当",IF(CX42="Yes","落札不適当",IF(CX43="Yes","落札不適当",IF(CX44="Yes","落札不適当","履行能力確認"))))))</f>
        <v/>
      </c>
      <c r="CY45" s="33" t="str">
        <f>IF(CY20="","",IF(CY40="No","資格確認",IF(CY41="Yes","落札不適当",IF(CY42="Yes","落札不適当",IF(CY43="Yes","落札不適当",IF(CY44="Yes","落札不適当","履行能力確認"))))))</f>
        <v/>
      </c>
    </row>
    <row r="46" spans="2:103" ht="15" customHeight="1">
      <c r="D46" s="35"/>
      <c r="E46" s="36"/>
      <c r="F46" s="36"/>
      <c r="G46" s="36"/>
      <c r="H46" s="36"/>
      <c r="I46" s="36"/>
      <c r="J46" s="36"/>
      <c r="K46" s="36"/>
      <c r="L46" s="36"/>
      <c r="M46" s="36"/>
      <c r="N46" s="36"/>
      <c r="O46" s="36"/>
      <c r="P46" s="36"/>
      <c r="Q46" s="36"/>
      <c r="R46" s="36"/>
      <c r="S46" s="36"/>
      <c r="T46" s="36"/>
      <c r="U46" s="36"/>
      <c r="V46" s="36"/>
      <c r="W46" s="36"/>
      <c r="X46" s="36"/>
    </row>
    <row r="47" spans="2:103" ht="17.25" customHeight="1">
      <c r="C47" s="202" t="s">
        <v>39</v>
      </c>
      <c r="D47" s="202"/>
      <c r="E47" s="37"/>
      <c r="F47" s="37"/>
      <c r="G47" s="38"/>
      <c r="H47" s="38"/>
      <c r="I47" s="38"/>
      <c r="J47" s="38"/>
      <c r="K47" s="38"/>
      <c r="L47" s="38"/>
      <c r="M47" s="38"/>
      <c r="N47" s="38"/>
      <c r="O47" s="38"/>
      <c r="P47" s="38"/>
      <c r="Q47" s="36"/>
      <c r="R47" s="36"/>
      <c r="S47" s="36"/>
      <c r="T47" s="36"/>
      <c r="U47" s="36"/>
      <c r="V47" s="36"/>
      <c r="W47" s="14"/>
      <c r="X47" s="14"/>
    </row>
    <row r="48" spans="2:103" ht="17.25" customHeight="1">
      <c r="C48" s="221"/>
      <c r="D48" s="221"/>
      <c r="E48" s="37"/>
      <c r="F48" s="37"/>
      <c r="G48" s="38"/>
      <c r="H48" s="38"/>
      <c r="M48" s="38"/>
      <c r="Q48" s="40"/>
      <c r="U48" s="40"/>
      <c r="V48" s="36"/>
      <c r="W48" s="14"/>
      <c r="X48" s="14"/>
    </row>
    <row r="49" spans="2:103" s="3" customFormat="1" ht="17.25" customHeight="1">
      <c r="B49" s="41"/>
      <c r="C49" s="218" t="str">
        <f>IF(ISERROR(C48/D20)=TRUE,"",C48/D20)</f>
        <v/>
      </c>
      <c r="D49" s="218"/>
      <c r="E49" s="37"/>
      <c r="F49" s="37"/>
      <c r="G49" s="38"/>
      <c r="H49" s="38"/>
      <c r="M49" s="36"/>
      <c r="Q49" s="36"/>
      <c r="U49" s="36"/>
    </row>
    <row r="50" spans="2:103" ht="15" customHeight="1">
      <c r="B50" s="14"/>
      <c r="D50" s="34"/>
      <c r="E50" s="42"/>
      <c r="J50" s="36"/>
      <c r="K50" s="36"/>
      <c r="P50" s="43"/>
      <c r="T50" s="43"/>
      <c r="X50" s="43"/>
      <c r="Y50" s="39"/>
    </row>
    <row r="51" spans="2:103" s="3" customFormat="1" ht="43.5" customHeight="1">
      <c r="C51" s="205" t="s">
        <v>577</v>
      </c>
      <c r="D51" s="206"/>
      <c r="E51" s="203" t="s">
        <v>40</v>
      </c>
      <c r="F51" s="204"/>
      <c r="G51" s="204"/>
      <c r="H51" s="204"/>
      <c r="I51" s="204"/>
      <c r="J51" s="45"/>
      <c r="K51" s="45"/>
      <c r="L51" s="44"/>
      <c r="M51" s="44"/>
      <c r="N51" s="44"/>
      <c r="O51" s="44"/>
      <c r="P51" s="44"/>
      <c r="Q51" s="44"/>
      <c r="R51" s="44"/>
      <c r="S51" s="44"/>
      <c r="T51" s="44"/>
      <c r="U51" s="44"/>
      <c r="V51" s="44"/>
      <c r="W51" s="44"/>
      <c r="X51" s="44"/>
      <c r="Y51" s="46"/>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5"/>
      <c r="CM51" s="45"/>
      <c r="CN51" s="44"/>
      <c r="CO51" s="44"/>
      <c r="CP51" s="44"/>
      <c r="CQ51" s="44"/>
      <c r="CR51" s="44"/>
      <c r="CS51" s="44"/>
      <c r="CT51" s="44"/>
      <c r="CU51" s="44"/>
      <c r="CV51" s="44"/>
      <c r="CW51" s="44"/>
      <c r="CX51" s="44"/>
      <c r="CY51" s="47"/>
    </row>
    <row r="52" spans="2:103" s="3" customFormat="1" ht="19.5" customHeight="1">
      <c r="C52" s="182"/>
      <c r="D52" s="183"/>
      <c r="E52" s="48" t="str">
        <f t="shared" ref="E52:BP52" si="27">IF(E40="YES",E9,"")</f>
        <v/>
      </c>
      <c r="F52" s="48" t="str">
        <f t="shared" si="27"/>
        <v/>
      </c>
      <c r="G52" s="48" t="str">
        <f t="shared" si="27"/>
        <v/>
      </c>
      <c r="H52" s="48" t="str">
        <f t="shared" si="27"/>
        <v/>
      </c>
      <c r="I52" s="48" t="str">
        <f t="shared" si="27"/>
        <v/>
      </c>
      <c r="J52" s="48" t="str">
        <f t="shared" si="27"/>
        <v/>
      </c>
      <c r="K52" s="48" t="str">
        <f t="shared" si="27"/>
        <v/>
      </c>
      <c r="L52" s="48" t="str">
        <f t="shared" si="27"/>
        <v/>
      </c>
      <c r="M52" s="48" t="str">
        <f t="shared" si="27"/>
        <v/>
      </c>
      <c r="N52" s="48" t="str">
        <f t="shared" si="27"/>
        <v/>
      </c>
      <c r="O52" s="48" t="str">
        <f t="shared" si="27"/>
        <v/>
      </c>
      <c r="P52" s="48" t="str">
        <f t="shared" si="27"/>
        <v/>
      </c>
      <c r="Q52" s="48" t="str">
        <f t="shared" si="27"/>
        <v/>
      </c>
      <c r="R52" s="48" t="str">
        <f t="shared" si="27"/>
        <v/>
      </c>
      <c r="S52" s="48" t="str">
        <f t="shared" si="27"/>
        <v/>
      </c>
      <c r="T52" s="48" t="str">
        <f t="shared" si="27"/>
        <v/>
      </c>
      <c r="U52" s="48" t="str">
        <f t="shared" si="27"/>
        <v/>
      </c>
      <c r="V52" s="48" t="str">
        <f t="shared" si="27"/>
        <v/>
      </c>
      <c r="W52" s="48" t="str">
        <f t="shared" si="27"/>
        <v/>
      </c>
      <c r="X52" s="48" t="str">
        <f t="shared" si="27"/>
        <v/>
      </c>
      <c r="Y52" s="48" t="str">
        <f t="shared" si="27"/>
        <v/>
      </c>
      <c r="Z52" s="48" t="str">
        <f t="shared" si="27"/>
        <v/>
      </c>
      <c r="AA52" s="48" t="str">
        <f t="shared" si="27"/>
        <v/>
      </c>
      <c r="AB52" s="48" t="str">
        <f t="shared" si="27"/>
        <v/>
      </c>
      <c r="AC52" s="48" t="str">
        <f t="shared" si="27"/>
        <v/>
      </c>
      <c r="AD52" s="48" t="str">
        <f t="shared" si="27"/>
        <v/>
      </c>
      <c r="AE52" s="48" t="str">
        <f t="shared" si="27"/>
        <v/>
      </c>
      <c r="AF52" s="48" t="str">
        <f t="shared" si="27"/>
        <v/>
      </c>
      <c r="AG52" s="48" t="str">
        <f t="shared" si="27"/>
        <v/>
      </c>
      <c r="AH52" s="48" t="str">
        <f t="shared" si="27"/>
        <v/>
      </c>
      <c r="AI52" s="48" t="str">
        <f t="shared" si="27"/>
        <v/>
      </c>
      <c r="AJ52" s="48" t="str">
        <f t="shared" si="27"/>
        <v/>
      </c>
      <c r="AK52" s="48" t="str">
        <f t="shared" si="27"/>
        <v/>
      </c>
      <c r="AL52" s="48" t="str">
        <f t="shared" si="27"/>
        <v/>
      </c>
      <c r="AM52" s="48" t="str">
        <f t="shared" si="27"/>
        <v/>
      </c>
      <c r="AN52" s="48" t="str">
        <f t="shared" si="27"/>
        <v/>
      </c>
      <c r="AO52" s="48" t="str">
        <f t="shared" si="27"/>
        <v/>
      </c>
      <c r="AP52" s="48" t="str">
        <f t="shared" si="27"/>
        <v/>
      </c>
      <c r="AQ52" s="48" t="str">
        <f t="shared" si="27"/>
        <v/>
      </c>
      <c r="AR52" s="48" t="str">
        <f t="shared" si="27"/>
        <v/>
      </c>
      <c r="AS52" s="48" t="str">
        <f t="shared" si="27"/>
        <v/>
      </c>
      <c r="AT52" s="48" t="str">
        <f t="shared" si="27"/>
        <v/>
      </c>
      <c r="AU52" s="48" t="str">
        <f t="shared" si="27"/>
        <v/>
      </c>
      <c r="AV52" s="48" t="str">
        <f t="shared" si="27"/>
        <v/>
      </c>
      <c r="AW52" s="48" t="str">
        <f t="shared" si="27"/>
        <v/>
      </c>
      <c r="AX52" s="48" t="str">
        <f t="shared" si="27"/>
        <v/>
      </c>
      <c r="AY52" s="48" t="str">
        <f t="shared" si="27"/>
        <v/>
      </c>
      <c r="AZ52" s="48" t="str">
        <f t="shared" si="27"/>
        <v/>
      </c>
      <c r="BA52" s="48" t="str">
        <f t="shared" si="27"/>
        <v/>
      </c>
      <c r="BB52" s="48" t="str">
        <f t="shared" si="27"/>
        <v/>
      </c>
      <c r="BC52" s="48" t="str">
        <f t="shared" si="27"/>
        <v/>
      </c>
      <c r="BD52" s="48" t="str">
        <f t="shared" si="27"/>
        <v/>
      </c>
      <c r="BE52" s="48" t="str">
        <f t="shared" si="27"/>
        <v/>
      </c>
      <c r="BF52" s="48" t="str">
        <f t="shared" si="27"/>
        <v/>
      </c>
      <c r="BG52" s="48" t="str">
        <f t="shared" si="27"/>
        <v/>
      </c>
      <c r="BH52" s="48" t="str">
        <f t="shared" si="27"/>
        <v/>
      </c>
      <c r="BI52" s="48" t="str">
        <f t="shared" si="27"/>
        <v/>
      </c>
      <c r="BJ52" s="48" t="str">
        <f t="shared" si="27"/>
        <v/>
      </c>
      <c r="BK52" s="48" t="str">
        <f t="shared" si="27"/>
        <v/>
      </c>
      <c r="BL52" s="48" t="str">
        <f t="shared" si="27"/>
        <v/>
      </c>
      <c r="BM52" s="48" t="str">
        <f t="shared" si="27"/>
        <v/>
      </c>
      <c r="BN52" s="48" t="str">
        <f t="shared" si="27"/>
        <v/>
      </c>
      <c r="BO52" s="48" t="str">
        <f t="shared" si="27"/>
        <v/>
      </c>
      <c r="BP52" s="48" t="str">
        <f t="shared" si="27"/>
        <v/>
      </c>
      <c r="BQ52" s="48" t="str">
        <f t="shared" ref="BQ52:CY52" si="28">IF(BQ40="YES",BQ9,"")</f>
        <v/>
      </c>
      <c r="BR52" s="48" t="str">
        <f t="shared" si="28"/>
        <v/>
      </c>
      <c r="BS52" s="48" t="str">
        <f t="shared" si="28"/>
        <v/>
      </c>
      <c r="BT52" s="48" t="str">
        <f t="shared" si="28"/>
        <v/>
      </c>
      <c r="BU52" s="48" t="str">
        <f t="shared" si="28"/>
        <v/>
      </c>
      <c r="BV52" s="48" t="str">
        <f t="shared" si="28"/>
        <v/>
      </c>
      <c r="BW52" s="48" t="str">
        <f t="shared" si="28"/>
        <v/>
      </c>
      <c r="BX52" s="48" t="str">
        <f t="shared" si="28"/>
        <v/>
      </c>
      <c r="BY52" s="48" t="str">
        <f t="shared" si="28"/>
        <v/>
      </c>
      <c r="BZ52" s="48" t="str">
        <f t="shared" si="28"/>
        <v/>
      </c>
      <c r="CA52" s="48" t="str">
        <f t="shared" si="28"/>
        <v/>
      </c>
      <c r="CB52" s="48" t="str">
        <f t="shared" si="28"/>
        <v/>
      </c>
      <c r="CC52" s="48" t="str">
        <f t="shared" si="28"/>
        <v/>
      </c>
      <c r="CD52" s="48" t="str">
        <f t="shared" si="28"/>
        <v/>
      </c>
      <c r="CE52" s="48" t="str">
        <f t="shared" si="28"/>
        <v/>
      </c>
      <c r="CF52" s="48" t="str">
        <f t="shared" si="28"/>
        <v/>
      </c>
      <c r="CG52" s="48" t="str">
        <f t="shared" si="28"/>
        <v/>
      </c>
      <c r="CH52" s="48" t="str">
        <f t="shared" si="28"/>
        <v/>
      </c>
      <c r="CI52" s="48" t="str">
        <f t="shared" si="28"/>
        <v/>
      </c>
      <c r="CJ52" s="48" t="str">
        <f t="shared" si="28"/>
        <v/>
      </c>
      <c r="CK52" s="48" t="str">
        <f t="shared" si="28"/>
        <v/>
      </c>
      <c r="CL52" s="48" t="str">
        <f t="shared" si="28"/>
        <v/>
      </c>
      <c r="CM52" s="48" t="str">
        <f t="shared" si="28"/>
        <v/>
      </c>
      <c r="CN52" s="48" t="str">
        <f t="shared" si="28"/>
        <v/>
      </c>
      <c r="CO52" s="48" t="str">
        <f t="shared" si="28"/>
        <v/>
      </c>
      <c r="CP52" s="48" t="str">
        <f t="shared" si="28"/>
        <v/>
      </c>
      <c r="CQ52" s="48" t="str">
        <f t="shared" si="28"/>
        <v/>
      </c>
      <c r="CR52" s="48" t="str">
        <f t="shared" si="28"/>
        <v/>
      </c>
      <c r="CS52" s="48" t="str">
        <f t="shared" si="28"/>
        <v/>
      </c>
      <c r="CT52" s="48" t="str">
        <f t="shared" si="28"/>
        <v/>
      </c>
      <c r="CU52" s="48" t="str">
        <f t="shared" si="28"/>
        <v/>
      </c>
      <c r="CV52" s="48" t="str">
        <f t="shared" si="28"/>
        <v/>
      </c>
      <c r="CW52" s="48" t="str">
        <f t="shared" si="28"/>
        <v/>
      </c>
      <c r="CX52" s="48" t="str">
        <f t="shared" si="28"/>
        <v/>
      </c>
      <c r="CY52" s="48" t="str">
        <f t="shared" si="28"/>
        <v/>
      </c>
    </row>
    <row r="53" spans="2:103" ht="15" customHeight="1">
      <c r="B53" s="14"/>
      <c r="C53" s="49"/>
      <c r="D53" s="49"/>
      <c r="E53" s="50"/>
      <c r="F53" s="50"/>
      <c r="G53" s="50"/>
      <c r="H53" s="50"/>
      <c r="I53" s="50"/>
      <c r="J53" s="51"/>
      <c r="K53" s="51"/>
      <c r="O53" s="51"/>
      <c r="P53" s="51"/>
      <c r="T53" s="51"/>
      <c r="X53" s="51"/>
      <c r="Y53" s="39"/>
    </row>
    <row r="54" spans="2:103" s="3" customFormat="1" ht="36" customHeight="1">
      <c r="C54" s="195" t="s">
        <v>579</v>
      </c>
      <c r="D54" s="196"/>
      <c r="E54" s="186" t="s">
        <v>552</v>
      </c>
      <c r="F54" s="187"/>
      <c r="G54" s="187"/>
      <c r="H54" s="187"/>
      <c r="I54" s="187"/>
      <c r="J54" s="45"/>
      <c r="K54" s="45"/>
      <c r="L54" s="44"/>
      <c r="M54" s="44"/>
      <c r="N54" s="44"/>
      <c r="O54" s="45"/>
      <c r="P54" s="45"/>
      <c r="Q54" s="44"/>
      <c r="R54" s="44"/>
      <c r="S54" s="44"/>
      <c r="T54" s="45"/>
      <c r="U54" s="44"/>
      <c r="V54" s="44"/>
      <c r="W54" s="44"/>
      <c r="X54" s="45"/>
      <c r="Y54" s="52"/>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7"/>
    </row>
    <row r="55" spans="2:103" s="3" customFormat="1" ht="19.5" customHeight="1">
      <c r="C55" s="197">
        <f>INT((D17*0.7)/1000)*1000</f>
        <v>0</v>
      </c>
      <c r="D55" s="197"/>
      <c r="E55" s="48" t="str">
        <f t="shared" ref="E55:BP55" si="29">IF(E40="YES",E17,"")</f>
        <v/>
      </c>
      <c r="F55" s="48" t="str">
        <f t="shared" si="29"/>
        <v/>
      </c>
      <c r="G55" s="48" t="str">
        <f t="shared" si="29"/>
        <v/>
      </c>
      <c r="H55" s="48" t="str">
        <f t="shared" si="29"/>
        <v/>
      </c>
      <c r="I55" s="48" t="str">
        <f t="shared" si="29"/>
        <v/>
      </c>
      <c r="J55" s="48" t="str">
        <f t="shared" si="29"/>
        <v/>
      </c>
      <c r="K55" s="48" t="str">
        <f t="shared" si="29"/>
        <v/>
      </c>
      <c r="L55" s="48" t="str">
        <f t="shared" si="29"/>
        <v/>
      </c>
      <c r="M55" s="48" t="str">
        <f t="shared" si="29"/>
        <v/>
      </c>
      <c r="N55" s="48" t="str">
        <f t="shared" si="29"/>
        <v/>
      </c>
      <c r="O55" s="48" t="str">
        <f t="shared" si="29"/>
        <v/>
      </c>
      <c r="P55" s="48" t="str">
        <f t="shared" si="29"/>
        <v/>
      </c>
      <c r="Q55" s="48" t="str">
        <f t="shared" si="29"/>
        <v/>
      </c>
      <c r="R55" s="48" t="str">
        <f t="shared" si="29"/>
        <v/>
      </c>
      <c r="S55" s="48" t="str">
        <f t="shared" si="29"/>
        <v/>
      </c>
      <c r="T55" s="48" t="str">
        <f t="shared" si="29"/>
        <v/>
      </c>
      <c r="U55" s="48" t="str">
        <f t="shared" si="29"/>
        <v/>
      </c>
      <c r="V55" s="48" t="str">
        <f t="shared" si="29"/>
        <v/>
      </c>
      <c r="W55" s="48" t="str">
        <f t="shared" si="29"/>
        <v/>
      </c>
      <c r="X55" s="48" t="str">
        <f t="shared" si="29"/>
        <v/>
      </c>
      <c r="Y55" s="48" t="str">
        <f t="shared" si="29"/>
        <v/>
      </c>
      <c r="Z55" s="48" t="str">
        <f t="shared" si="29"/>
        <v/>
      </c>
      <c r="AA55" s="48" t="str">
        <f t="shared" si="29"/>
        <v/>
      </c>
      <c r="AB55" s="48" t="str">
        <f t="shared" si="29"/>
        <v/>
      </c>
      <c r="AC55" s="48" t="str">
        <f t="shared" si="29"/>
        <v/>
      </c>
      <c r="AD55" s="48" t="str">
        <f t="shared" si="29"/>
        <v/>
      </c>
      <c r="AE55" s="48" t="str">
        <f t="shared" si="29"/>
        <v/>
      </c>
      <c r="AF55" s="48" t="str">
        <f t="shared" si="29"/>
        <v/>
      </c>
      <c r="AG55" s="48" t="str">
        <f t="shared" si="29"/>
        <v/>
      </c>
      <c r="AH55" s="48" t="str">
        <f t="shared" si="29"/>
        <v/>
      </c>
      <c r="AI55" s="48" t="str">
        <f t="shared" si="29"/>
        <v/>
      </c>
      <c r="AJ55" s="48" t="str">
        <f t="shared" si="29"/>
        <v/>
      </c>
      <c r="AK55" s="48" t="str">
        <f t="shared" si="29"/>
        <v/>
      </c>
      <c r="AL55" s="48" t="str">
        <f t="shared" si="29"/>
        <v/>
      </c>
      <c r="AM55" s="48" t="str">
        <f t="shared" si="29"/>
        <v/>
      </c>
      <c r="AN55" s="48" t="str">
        <f t="shared" si="29"/>
        <v/>
      </c>
      <c r="AO55" s="48" t="str">
        <f t="shared" si="29"/>
        <v/>
      </c>
      <c r="AP55" s="48" t="str">
        <f t="shared" si="29"/>
        <v/>
      </c>
      <c r="AQ55" s="48" t="str">
        <f t="shared" si="29"/>
        <v/>
      </c>
      <c r="AR55" s="48" t="str">
        <f t="shared" si="29"/>
        <v/>
      </c>
      <c r="AS55" s="48" t="str">
        <f t="shared" si="29"/>
        <v/>
      </c>
      <c r="AT55" s="48" t="str">
        <f t="shared" si="29"/>
        <v/>
      </c>
      <c r="AU55" s="48" t="str">
        <f t="shared" si="29"/>
        <v/>
      </c>
      <c r="AV55" s="48" t="str">
        <f t="shared" si="29"/>
        <v/>
      </c>
      <c r="AW55" s="48" t="str">
        <f t="shared" si="29"/>
        <v/>
      </c>
      <c r="AX55" s="48" t="str">
        <f t="shared" si="29"/>
        <v/>
      </c>
      <c r="AY55" s="48" t="str">
        <f t="shared" si="29"/>
        <v/>
      </c>
      <c r="AZ55" s="48" t="str">
        <f t="shared" si="29"/>
        <v/>
      </c>
      <c r="BA55" s="48" t="str">
        <f t="shared" si="29"/>
        <v/>
      </c>
      <c r="BB55" s="48" t="str">
        <f t="shared" si="29"/>
        <v/>
      </c>
      <c r="BC55" s="48" t="str">
        <f t="shared" si="29"/>
        <v/>
      </c>
      <c r="BD55" s="48" t="str">
        <f t="shared" si="29"/>
        <v/>
      </c>
      <c r="BE55" s="48" t="str">
        <f t="shared" si="29"/>
        <v/>
      </c>
      <c r="BF55" s="48" t="str">
        <f t="shared" si="29"/>
        <v/>
      </c>
      <c r="BG55" s="48" t="str">
        <f t="shared" si="29"/>
        <v/>
      </c>
      <c r="BH55" s="48" t="str">
        <f t="shared" si="29"/>
        <v/>
      </c>
      <c r="BI55" s="48" t="str">
        <f t="shared" si="29"/>
        <v/>
      </c>
      <c r="BJ55" s="48" t="str">
        <f t="shared" si="29"/>
        <v/>
      </c>
      <c r="BK55" s="48" t="str">
        <f t="shared" si="29"/>
        <v/>
      </c>
      <c r="BL55" s="48" t="str">
        <f t="shared" si="29"/>
        <v/>
      </c>
      <c r="BM55" s="48" t="str">
        <f t="shared" si="29"/>
        <v/>
      </c>
      <c r="BN55" s="48" t="str">
        <f t="shared" si="29"/>
        <v/>
      </c>
      <c r="BO55" s="48" t="str">
        <f t="shared" si="29"/>
        <v/>
      </c>
      <c r="BP55" s="48" t="str">
        <f t="shared" si="29"/>
        <v/>
      </c>
      <c r="BQ55" s="48" t="str">
        <f t="shared" ref="BQ55:CY55" si="30">IF(BQ40="YES",BQ17,"")</f>
        <v/>
      </c>
      <c r="BR55" s="48" t="str">
        <f t="shared" si="30"/>
        <v/>
      </c>
      <c r="BS55" s="48" t="str">
        <f t="shared" si="30"/>
        <v/>
      </c>
      <c r="BT55" s="48" t="str">
        <f t="shared" si="30"/>
        <v/>
      </c>
      <c r="BU55" s="48" t="str">
        <f t="shared" si="30"/>
        <v/>
      </c>
      <c r="BV55" s="48" t="str">
        <f t="shared" si="30"/>
        <v/>
      </c>
      <c r="BW55" s="48" t="str">
        <f t="shared" si="30"/>
        <v/>
      </c>
      <c r="BX55" s="48" t="str">
        <f t="shared" si="30"/>
        <v/>
      </c>
      <c r="BY55" s="48" t="str">
        <f t="shared" si="30"/>
        <v/>
      </c>
      <c r="BZ55" s="48" t="str">
        <f t="shared" si="30"/>
        <v/>
      </c>
      <c r="CA55" s="48" t="str">
        <f t="shared" si="30"/>
        <v/>
      </c>
      <c r="CB55" s="48" t="str">
        <f t="shared" si="30"/>
        <v/>
      </c>
      <c r="CC55" s="48" t="str">
        <f t="shared" si="30"/>
        <v/>
      </c>
      <c r="CD55" s="48" t="str">
        <f t="shared" si="30"/>
        <v/>
      </c>
      <c r="CE55" s="48" t="str">
        <f t="shared" si="30"/>
        <v/>
      </c>
      <c r="CF55" s="48" t="str">
        <f t="shared" si="30"/>
        <v/>
      </c>
      <c r="CG55" s="48" t="str">
        <f t="shared" si="30"/>
        <v/>
      </c>
      <c r="CH55" s="48" t="str">
        <f t="shared" si="30"/>
        <v/>
      </c>
      <c r="CI55" s="48" t="str">
        <f t="shared" si="30"/>
        <v/>
      </c>
      <c r="CJ55" s="48" t="str">
        <f t="shared" si="30"/>
        <v/>
      </c>
      <c r="CK55" s="48" t="str">
        <f t="shared" si="30"/>
        <v/>
      </c>
      <c r="CL55" s="48" t="str">
        <f t="shared" si="30"/>
        <v/>
      </c>
      <c r="CM55" s="48" t="str">
        <f t="shared" si="30"/>
        <v/>
      </c>
      <c r="CN55" s="48" t="str">
        <f t="shared" si="30"/>
        <v/>
      </c>
      <c r="CO55" s="48" t="str">
        <f t="shared" si="30"/>
        <v/>
      </c>
      <c r="CP55" s="48" t="str">
        <f t="shared" si="30"/>
        <v/>
      </c>
      <c r="CQ55" s="48" t="str">
        <f t="shared" si="30"/>
        <v/>
      </c>
      <c r="CR55" s="48" t="str">
        <f t="shared" si="30"/>
        <v/>
      </c>
      <c r="CS55" s="48" t="str">
        <f t="shared" si="30"/>
        <v/>
      </c>
      <c r="CT55" s="48" t="str">
        <f t="shared" si="30"/>
        <v/>
      </c>
      <c r="CU55" s="48" t="str">
        <f t="shared" si="30"/>
        <v/>
      </c>
      <c r="CV55" s="48" t="str">
        <f t="shared" si="30"/>
        <v/>
      </c>
      <c r="CW55" s="48" t="str">
        <f t="shared" si="30"/>
        <v/>
      </c>
      <c r="CX55" s="48" t="str">
        <f t="shared" si="30"/>
        <v/>
      </c>
      <c r="CY55" s="48" t="str">
        <f t="shared" si="30"/>
        <v/>
      </c>
    </row>
    <row r="56" spans="2:103" s="3" customFormat="1" ht="15" customHeight="1">
      <c r="C56" s="49"/>
      <c r="D56" s="49"/>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c r="BJ56" s="53"/>
      <c r="BK56" s="53"/>
      <c r="BL56" s="53"/>
      <c r="BM56" s="53"/>
      <c r="BN56" s="53"/>
      <c r="BO56" s="53"/>
      <c r="BP56" s="53"/>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row>
    <row r="57" spans="2:103" s="3" customFormat="1" ht="36" customHeight="1">
      <c r="C57" s="195" t="s">
        <v>578</v>
      </c>
      <c r="D57" s="196"/>
      <c r="E57" s="186" t="s">
        <v>27</v>
      </c>
      <c r="F57" s="187"/>
      <c r="G57" s="187"/>
      <c r="H57" s="187"/>
      <c r="I57" s="187"/>
      <c r="J57" s="45"/>
      <c r="K57" s="45"/>
      <c r="L57" s="44"/>
      <c r="M57" s="44"/>
      <c r="N57" s="44"/>
      <c r="O57" s="45"/>
      <c r="P57" s="45"/>
      <c r="Q57" s="44"/>
      <c r="R57" s="44"/>
      <c r="S57" s="44"/>
      <c r="T57" s="45"/>
      <c r="U57" s="44"/>
      <c r="V57" s="44"/>
      <c r="W57" s="44"/>
      <c r="X57" s="45"/>
      <c r="Y57" s="52"/>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7"/>
    </row>
    <row r="58" spans="2:103" s="3" customFormat="1" ht="19.5" customHeight="1">
      <c r="C58" s="197">
        <f>INT((D19*0.6)/1000)*1000</f>
        <v>0</v>
      </c>
      <c r="D58" s="197"/>
      <c r="E58" s="48" t="str">
        <f t="shared" ref="E58:BP58" si="31">IF(E40="YES",E19,"")</f>
        <v/>
      </c>
      <c r="F58" s="48" t="str">
        <f t="shared" si="31"/>
        <v/>
      </c>
      <c r="G58" s="48" t="str">
        <f t="shared" si="31"/>
        <v/>
      </c>
      <c r="H58" s="48" t="str">
        <f t="shared" si="31"/>
        <v/>
      </c>
      <c r="I58" s="48" t="str">
        <f t="shared" si="31"/>
        <v/>
      </c>
      <c r="J58" s="48" t="str">
        <f t="shared" si="31"/>
        <v/>
      </c>
      <c r="K58" s="48" t="str">
        <f t="shared" si="31"/>
        <v/>
      </c>
      <c r="L58" s="48" t="str">
        <f t="shared" si="31"/>
        <v/>
      </c>
      <c r="M58" s="48" t="str">
        <f t="shared" si="31"/>
        <v/>
      </c>
      <c r="N58" s="48" t="str">
        <f t="shared" si="31"/>
        <v/>
      </c>
      <c r="O58" s="48" t="str">
        <f t="shared" si="31"/>
        <v/>
      </c>
      <c r="P58" s="48" t="str">
        <f t="shared" si="31"/>
        <v/>
      </c>
      <c r="Q58" s="48" t="str">
        <f t="shared" si="31"/>
        <v/>
      </c>
      <c r="R58" s="48" t="str">
        <f t="shared" si="31"/>
        <v/>
      </c>
      <c r="S58" s="48" t="str">
        <f t="shared" si="31"/>
        <v/>
      </c>
      <c r="T58" s="48" t="str">
        <f t="shared" si="31"/>
        <v/>
      </c>
      <c r="U58" s="48" t="str">
        <f t="shared" si="31"/>
        <v/>
      </c>
      <c r="V58" s="48" t="str">
        <f t="shared" si="31"/>
        <v/>
      </c>
      <c r="W58" s="48" t="str">
        <f t="shared" si="31"/>
        <v/>
      </c>
      <c r="X58" s="48" t="str">
        <f t="shared" si="31"/>
        <v/>
      </c>
      <c r="Y58" s="48" t="str">
        <f t="shared" si="31"/>
        <v/>
      </c>
      <c r="Z58" s="48" t="str">
        <f t="shared" si="31"/>
        <v/>
      </c>
      <c r="AA58" s="48" t="str">
        <f t="shared" si="31"/>
        <v/>
      </c>
      <c r="AB58" s="48" t="str">
        <f t="shared" si="31"/>
        <v/>
      </c>
      <c r="AC58" s="48" t="str">
        <f t="shared" si="31"/>
        <v/>
      </c>
      <c r="AD58" s="48" t="str">
        <f t="shared" si="31"/>
        <v/>
      </c>
      <c r="AE58" s="48" t="str">
        <f t="shared" si="31"/>
        <v/>
      </c>
      <c r="AF58" s="48" t="str">
        <f t="shared" si="31"/>
        <v/>
      </c>
      <c r="AG58" s="48" t="str">
        <f t="shared" si="31"/>
        <v/>
      </c>
      <c r="AH58" s="48" t="str">
        <f t="shared" si="31"/>
        <v/>
      </c>
      <c r="AI58" s="48" t="str">
        <f t="shared" si="31"/>
        <v/>
      </c>
      <c r="AJ58" s="48" t="str">
        <f t="shared" si="31"/>
        <v/>
      </c>
      <c r="AK58" s="48" t="str">
        <f t="shared" si="31"/>
        <v/>
      </c>
      <c r="AL58" s="48" t="str">
        <f t="shared" si="31"/>
        <v/>
      </c>
      <c r="AM58" s="48" t="str">
        <f t="shared" si="31"/>
        <v/>
      </c>
      <c r="AN58" s="48" t="str">
        <f t="shared" si="31"/>
        <v/>
      </c>
      <c r="AO58" s="48" t="str">
        <f t="shared" si="31"/>
        <v/>
      </c>
      <c r="AP58" s="48" t="str">
        <f t="shared" si="31"/>
        <v/>
      </c>
      <c r="AQ58" s="48" t="str">
        <f t="shared" si="31"/>
        <v/>
      </c>
      <c r="AR58" s="48" t="str">
        <f t="shared" si="31"/>
        <v/>
      </c>
      <c r="AS58" s="48" t="str">
        <f t="shared" si="31"/>
        <v/>
      </c>
      <c r="AT58" s="48" t="str">
        <f t="shared" si="31"/>
        <v/>
      </c>
      <c r="AU58" s="48" t="str">
        <f t="shared" si="31"/>
        <v/>
      </c>
      <c r="AV58" s="48" t="str">
        <f t="shared" si="31"/>
        <v/>
      </c>
      <c r="AW58" s="48" t="str">
        <f t="shared" si="31"/>
        <v/>
      </c>
      <c r="AX58" s="48" t="str">
        <f t="shared" si="31"/>
        <v/>
      </c>
      <c r="AY58" s="48" t="str">
        <f t="shared" si="31"/>
        <v/>
      </c>
      <c r="AZ58" s="48" t="str">
        <f t="shared" si="31"/>
        <v/>
      </c>
      <c r="BA58" s="48" t="str">
        <f t="shared" si="31"/>
        <v/>
      </c>
      <c r="BB58" s="48" t="str">
        <f t="shared" si="31"/>
        <v/>
      </c>
      <c r="BC58" s="48" t="str">
        <f t="shared" si="31"/>
        <v/>
      </c>
      <c r="BD58" s="48" t="str">
        <f t="shared" si="31"/>
        <v/>
      </c>
      <c r="BE58" s="48" t="str">
        <f t="shared" si="31"/>
        <v/>
      </c>
      <c r="BF58" s="48" t="str">
        <f t="shared" si="31"/>
        <v/>
      </c>
      <c r="BG58" s="48" t="str">
        <f t="shared" si="31"/>
        <v/>
      </c>
      <c r="BH58" s="48" t="str">
        <f t="shared" si="31"/>
        <v/>
      </c>
      <c r="BI58" s="48" t="str">
        <f t="shared" si="31"/>
        <v/>
      </c>
      <c r="BJ58" s="48" t="str">
        <f t="shared" si="31"/>
        <v/>
      </c>
      <c r="BK58" s="48" t="str">
        <f t="shared" si="31"/>
        <v/>
      </c>
      <c r="BL58" s="48" t="str">
        <f t="shared" si="31"/>
        <v/>
      </c>
      <c r="BM58" s="48" t="str">
        <f t="shared" si="31"/>
        <v/>
      </c>
      <c r="BN58" s="48" t="str">
        <f t="shared" si="31"/>
        <v/>
      </c>
      <c r="BO58" s="48" t="str">
        <f t="shared" si="31"/>
        <v/>
      </c>
      <c r="BP58" s="48" t="str">
        <f t="shared" si="31"/>
        <v/>
      </c>
      <c r="BQ58" s="48" t="str">
        <f t="shared" ref="BQ58:CY58" si="32">IF(BQ40="YES",BQ19,"")</f>
        <v/>
      </c>
      <c r="BR58" s="48" t="str">
        <f t="shared" si="32"/>
        <v/>
      </c>
      <c r="BS58" s="48" t="str">
        <f t="shared" si="32"/>
        <v/>
      </c>
      <c r="BT58" s="48" t="str">
        <f t="shared" si="32"/>
        <v/>
      </c>
      <c r="BU58" s="48" t="str">
        <f t="shared" si="32"/>
        <v/>
      </c>
      <c r="BV58" s="48" t="str">
        <f t="shared" si="32"/>
        <v/>
      </c>
      <c r="BW58" s="48" t="str">
        <f t="shared" si="32"/>
        <v/>
      </c>
      <c r="BX58" s="48" t="str">
        <f t="shared" si="32"/>
        <v/>
      </c>
      <c r="BY58" s="48" t="str">
        <f t="shared" si="32"/>
        <v/>
      </c>
      <c r="BZ58" s="48" t="str">
        <f t="shared" si="32"/>
        <v/>
      </c>
      <c r="CA58" s="48" t="str">
        <f t="shared" si="32"/>
        <v/>
      </c>
      <c r="CB58" s="48" t="str">
        <f t="shared" si="32"/>
        <v/>
      </c>
      <c r="CC58" s="48" t="str">
        <f t="shared" si="32"/>
        <v/>
      </c>
      <c r="CD58" s="48" t="str">
        <f t="shared" si="32"/>
        <v/>
      </c>
      <c r="CE58" s="48" t="str">
        <f t="shared" si="32"/>
        <v/>
      </c>
      <c r="CF58" s="48" t="str">
        <f t="shared" si="32"/>
        <v/>
      </c>
      <c r="CG58" s="48" t="str">
        <f t="shared" si="32"/>
        <v/>
      </c>
      <c r="CH58" s="48" t="str">
        <f t="shared" si="32"/>
        <v/>
      </c>
      <c r="CI58" s="48" t="str">
        <f t="shared" si="32"/>
        <v/>
      </c>
      <c r="CJ58" s="48" t="str">
        <f t="shared" si="32"/>
        <v/>
      </c>
      <c r="CK58" s="48" t="str">
        <f t="shared" si="32"/>
        <v/>
      </c>
      <c r="CL58" s="48" t="str">
        <f t="shared" si="32"/>
        <v/>
      </c>
      <c r="CM58" s="48" t="str">
        <f t="shared" si="32"/>
        <v/>
      </c>
      <c r="CN58" s="48" t="str">
        <f t="shared" si="32"/>
        <v/>
      </c>
      <c r="CO58" s="48" t="str">
        <f t="shared" si="32"/>
        <v/>
      </c>
      <c r="CP58" s="48" t="str">
        <f t="shared" si="32"/>
        <v/>
      </c>
      <c r="CQ58" s="48" t="str">
        <f t="shared" si="32"/>
        <v/>
      </c>
      <c r="CR58" s="48" t="str">
        <f t="shared" si="32"/>
        <v/>
      </c>
      <c r="CS58" s="48" t="str">
        <f t="shared" si="32"/>
        <v/>
      </c>
      <c r="CT58" s="48" t="str">
        <f t="shared" si="32"/>
        <v/>
      </c>
      <c r="CU58" s="48" t="str">
        <f t="shared" si="32"/>
        <v/>
      </c>
      <c r="CV58" s="48" t="str">
        <f t="shared" si="32"/>
        <v/>
      </c>
      <c r="CW58" s="48" t="str">
        <f t="shared" si="32"/>
        <v/>
      </c>
      <c r="CX58" s="48" t="str">
        <f t="shared" si="32"/>
        <v/>
      </c>
      <c r="CY58" s="48" t="str">
        <f t="shared" si="32"/>
        <v/>
      </c>
    </row>
    <row r="59" spans="2:103" s="3" customFormat="1" ht="15" customHeight="1">
      <c r="C59" s="49"/>
      <c r="D59" s="49"/>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c r="CC59" s="53"/>
      <c r="CD59" s="53"/>
      <c r="CE59" s="53"/>
      <c r="CF59" s="53"/>
      <c r="CG59" s="53"/>
      <c r="CH59" s="53"/>
      <c r="CI59" s="53"/>
      <c r="CJ59" s="53"/>
      <c r="CK59" s="53"/>
      <c r="CL59" s="53"/>
      <c r="CM59" s="53"/>
      <c r="CN59" s="53"/>
      <c r="CO59" s="53"/>
      <c r="CP59" s="53"/>
      <c r="CQ59" s="53"/>
      <c r="CR59" s="53"/>
      <c r="CS59" s="53"/>
      <c r="CT59" s="53"/>
      <c r="CU59" s="53"/>
      <c r="CV59" s="53"/>
      <c r="CW59" s="53"/>
      <c r="CX59" s="53"/>
      <c r="CY59" s="53"/>
    </row>
    <row r="60" spans="2:103" s="3" customFormat="1" ht="19.5" customHeight="1">
      <c r="C60" s="191" t="s">
        <v>580</v>
      </c>
      <c r="D60" s="192"/>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row>
    <row r="61" spans="2:103" s="3" customFormat="1" ht="19.5" customHeight="1">
      <c r="C61" s="193" t="s">
        <v>553</v>
      </c>
      <c r="D61" s="19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row>
    <row r="62" spans="2:103" ht="23.25" customHeight="1">
      <c r="B62" s="14"/>
      <c r="D62" s="34"/>
      <c r="E62" s="42"/>
      <c r="Y62" s="39"/>
    </row>
    <row r="63" spans="2:103" ht="17.25" customHeight="1">
      <c r="B63" s="14"/>
      <c r="C63" s="188" t="s">
        <v>554</v>
      </c>
      <c r="D63" s="189"/>
      <c r="E63" s="189"/>
      <c r="F63" s="55" t="s">
        <v>555</v>
      </c>
      <c r="G63" s="231" t="s">
        <v>556</v>
      </c>
      <c r="H63" s="232"/>
      <c r="I63" s="55" t="s">
        <v>41</v>
      </c>
      <c r="J63" s="231" t="s">
        <v>557</v>
      </c>
      <c r="K63" s="232"/>
      <c r="L63" s="55" t="s">
        <v>41</v>
      </c>
      <c r="M63" s="231" t="s">
        <v>558</v>
      </c>
      <c r="N63" s="232"/>
      <c r="O63" s="55" t="s">
        <v>41</v>
      </c>
      <c r="P63" s="231" t="s">
        <v>559</v>
      </c>
      <c r="Q63" s="232"/>
      <c r="R63" s="55" t="s">
        <v>41</v>
      </c>
      <c r="S63" s="231" t="s">
        <v>560</v>
      </c>
      <c r="T63" s="232"/>
      <c r="U63" s="55" t="s">
        <v>41</v>
      </c>
      <c r="X63" s="56"/>
    </row>
    <row r="64" spans="2:103" ht="17.25" customHeight="1">
      <c r="B64" s="14"/>
      <c r="C64" s="189"/>
      <c r="D64" s="189"/>
      <c r="E64" s="189"/>
      <c r="F64" s="190"/>
      <c r="G64" s="233"/>
      <c r="H64" s="234"/>
      <c r="I64" s="230"/>
      <c r="J64" s="233"/>
      <c r="K64" s="234"/>
      <c r="L64" s="230"/>
      <c r="M64" s="233"/>
      <c r="N64" s="234"/>
      <c r="O64" s="230"/>
      <c r="P64" s="233"/>
      <c r="Q64" s="234"/>
      <c r="R64" s="230"/>
      <c r="S64" s="233"/>
      <c r="T64" s="234"/>
      <c r="U64" s="230"/>
      <c r="X64" s="237"/>
    </row>
    <row r="65" spans="2:103" ht="17.25" customHeight="1">
      <c r="B65" s="14"/>
      <c r="C65" s="189"/>
      <c r="D65" s="189"/>
      <c r="E65" s="189"/>
      <c r="F65" s="190"/>
      <c r="G65" s="233"/>
      <c r="H65" s="234"/>
      <c r="I65" s="230"/>
      <c r="J65" s="233"/>
      <c r="K65" s="234"/>
      <c r="L65" s="230"/>
      <c r="M65" s="233"/>
      <c r="N65" s="234"/>
      <c r="O65" s="230"/>
      <c r="P65" s="233"/>
      <c r="Q65" s="234"/>
      <c r="R65" s="230"/>
      <c r="S65" s="233"/>
      <c r="T65" s="234"/>
      <c r="U65" s="230"/>
      <c r="X65" s="237"/>
    </row>
    <row r="66" spans="2:103" ht="17.25" customHeight="1">
      <c r="B66" s="14"/>
      <c r="C66" s="189"/>
      <c r="D66" s="189"/>
      <c r="E66" s="189"/>
      <c r="F66" s="190"/>
      <c r="G66" s="233"/>
      <c r="H66" s="234"/>
      <c r="I66" s="230"/>
      <c r="J66" s="233"/>
      <c r="K66" s="234"/>
      <c r="L66" s="230"/>
      <c r="M66" s="233"/>
      <c r="N66" s="234"/>
      <c r="O66" s="230"/>
      <c r="P66" s="233"/>
      <c r="Q66" s="234"/>
      <c r="R66" s="230"/>
      <c r="S66" s="233"/>
      <c r="T66" s="234"/>
      <c r="U66" s="230"/>
      <c r="X66" s="237"/>
    </row>
    <row r="67" spans="2:103" ht="16.5" customHeight="1">
      <c r="B67" s="14"/>
      <c r="C67" s="189"/>
      <c r="D67" s="189"/>
      <c r="E67" s="189"/>
      <c r="F67" s="190"/>
      <c r="G67" s="235"/>
      <c r="H67" s="236"/>
      <c r="I67" s="230"/>
      <c r="J67" s="235"/>
      <c r="K67" s="236"/>
      <c r="L67" s="230"/>
      <c r="M67" s="235"/>
      <c r="N67" s="236"/>
      <c r="O67" s="230"/>
      <c r="P67" s="235"/>
      <c r="Q67" s="236"/>
      <c r="R67" s="230"/>
      <c r="S67" s="235"/>
      <c r="T67" s="236"/>
      <c r="U67" s="230"/>
      <c r="X67" s="237"/>
    </row>
    <row r="68" spans="2:103" ht="17.25" customHeight="1">
      <c r="B68" s="14"/>
      <c r="D68" s="34"/>
      <c r="E68" s="42"/>
      <c r="Y68" s="39"/>
    </row>
    <row r="69" spans="2:103" ht="17.25" customHeight="1">
      <c r="B69" s="14"/>
      <c r="C69" s="57"/>
      <c r="D69" s="58" t="s">
        <v>42</v>
      </c>
      <c r="E69" s="59" t="str">
        <f t="shared" ref="E69:BP69" si="33">E21</f>
        <v/>
      </c>
      <c r="F69" s="59" t="str">
        <f t="shared" si="33"/>
        <v/>
      </c>
      <c r="G69" s="59" t="str">
        <f t="shared" si="33"/>
        <v/>
      </c>
      <c r="H69" s="59" t="str">
        <f t="shared" si="33"/>
        <v/>
      </c>
      <c r="I69" s="59" t="str">
        <f t="shared" si="33"/>
        <v/>
      </c>
      <c r="J69" s="59" t="str">
        <f t="shared" si="33"/>
        <v/>
      </c>
      <c r="K69" s="59" t="str">
        <f t="shared" si="33"/>
        <v/>
      </c>
      <c r="L69" s="59" t="str">
        <f t="shared" si="33"/>
        <v/>
      </c>
      <c r="M69" s="59" t="str">
        <f t="shared" si="33"/>
        <v/>
      </c>
      <c r="N69" s="59" t="str">
        <f t="shared" si="33"/>
        <v/>
      </c>
      <c r="O69" s="59" t="str">
        <f t="shared" si="33"/>
        <v/>
      </c>
      <c r="P69" s="59" t="str">
        <f t="shared" si="33"/>
        <v/>
      </c>
      <c r="Q69" s="59" t="str">
        <f t="shared" si="33"/>
        <v/>
      </c>
      <c r="R69" s="59" t="str">
        <f t="shared" si="33"/>
        <v/>
      </c>
      <c r="S69" s="59" t="str">
        <f t="shared" si="33"/>
        <v/>
      </c>
      <c r="T69" s="59" t="str">
        <f t="shared" si="33"/>
        <v/>
      </c>
      <c r="U69" s="59" t="str">
        <f t="shared" si="33"/>
        <v/>
      </c>
      <c r="V69" s="59" t="str">
        <f t="shared" si="33"/>
        <v/>
      </c>
      <c r="W69" s="59" t="str">
        <f t="shared" si="33"/>
        <v/>
      </c>
      <c r="X69" s="60" t="str">
        <f t="shared" si="33"/>
        <v/>
      </c>
      <c r="Y69" s="60" t="str">
        <f t="shared" si="33"/>
        <v/>
      </c>
      <c r="Z69" s="60" t="str">
        <f t="shared" si="33"/>
        <v/>
      </c>
      <c r="AA69" s="60" t="str">
        <f t="shared" si="33"/>
        <v/>
      </c>
      <c r="AB69" s="60" t="str">
        <f t="shared" si="33"/>
        <v/>
      </c>
      <c r="AC69" s="60" t="str">
        <f t="shared" si="33"/>
        <v/>
      </c>
      <c r="AD69" s="60" t="str">
        <f t="shared" si="33"/>
        <v/>
      </c>
      <c r="AE69" s="60" t="str">
        <f t="shared" si="33"/>
        <v/>
      </c>
      <c r="AF69" s="60" t="str">
        <f t="shared" si="33"/>
        <v/>
      </c>
      <c r="AG69" s="60" t="str">
        <f t="shared" si="33"/>
        <v/>
      </c>
      <c r="AH69" s="60" t="str">
        <f t="shared" si="33"/>
        <v/>
      </c>
      <c r="AI69" s="60" t="str">
        <f t="shared" si="33"/>
        <v/>
      </c>
      <c r="AJ69" s="60" t="str">
        <f t="shared" si="33"/>
        <v/>
      </c>
      <c r="AK69" s="60" t="str">
        <f t="shared" si="33"/>
        <v/>
      </c>
      <c r="AL69" s="60" t="str">
        <f t="shared" si="33"/>
        <v/>
      </c>
      <c r="AM69" s="60" t="str">
        <f t="shared" si="33"/>
        <v/>
      </c>
      <c r="AN69" s="60" t="str">
        <f t="shared" si="33"/>
        <v/>
      </c>
      <c r="AO69" s="60" t="str">
        <f t="shared" si="33"/>
        <v/>
      </c>
      <c r="AP69" s="60" t="str">
        <f t="shared" si="33"/>
        <v/>
      </c>
      <c r="AQ69" s="60" t="str">
        <f t="shared" si="33"/>
        <v/>
      </c>
      <c r="AR69" s="60" t="str">
        <f t="shared" si="33"/>
        <v/>
      </c>
      <c r="AS69" s="60" t="str">
        <f t="shared" si="33"/>
        <v/>
      </c>
      <c r="AT69" s="60" t="str">
        <f t="shared" si="33"/>
        <v/>
      </c>
      <c r="AU69" s="60" t="str">
        <f t="shared" si="33"/>
        <v/>
      </c>
      <c r="AV69" s="60" t="str">
        <f t="shared" si="33"/>
        <v/>
      </c>
      <c r="AW69" s="60" t="str">
        <f t="shared" si="33"/>
        <v/>
      </c>
      <c r="AX69" s="60" t="str">
        <f t="shared" si="33"/>
        <v/>
      </c>
      <c r="AY69" s="60" t="str">
        <f t="shared" si="33"/>
        <v/>
      </c>
      <c r="AZ69" s="60" t="str">
        <f t="shared" si="33"/>
        <v/>
      </c>
      <c r="BA69" s="60" t="str">
        <f t="shared" si="33"/>
        <v/>
      </c>
      <c r="BB69" s="60" t="str">
        <f t="shared" si="33"/>
        <v/>
      </c>
      <c r="BC69" s="60" t="str">
        <f t="shared" si="33"/>
        <v/>
      </c>
      <c r="BD69" s="60" t="str">
        <f t="shared" si="33"/>
        <v/>
      </c>
      <c r="BE69" s="60" t="str">
        <f t="shared" si="33"/>
        <v/>
      </c>
      <c r="BF69" s="60" t="str">
        <f t="shared" si="33"/>
        <v/>
      </c>
      <c r="BG69" s="60" t="str">
        <f t="shared" si="33"/>
        <v/>
      </c>
      <c r="BH69" s="60" t="str">
        <f t="shared" si="33"/>
        <v/>
      </c>
      <c r="BI69" s="60" t="str">
        <f t="shared" si="33"/>
        <v/>
      </c>
      <c r="BJ69" s="60" t="str">
        <f t="shared" si="33"/>
        <v/>
      </c>
      <c r="BK69" s="60" t="str">
        <f t="shared" si="33"/>
        <v/>
      </c>
      <c r="BL69" s="60" t="str">
        <f t="shared" si="33"/>
        <v/>
      </c>
      <c r="BM69" s="60" t="str">
        <f t="shared" si="33"/>
        <v/>
      </c>
      <c r="BN69" s="60" t="str">
        <f t="shared" si="33"/>
        <v/>
      </c>
      <c r="BO69" s="60" t="str">
        <f t="shared" si="33"/>
        <v/>
      </c>
      <c r="BP69" s="60" t="str">
        <f t="shared" si="33"/>
        <v/>
      </c>
      <c r="BQ69" s="60" t="str">
        <f t="shared" ref="BQ69:CY69" si="34">BQ21</f>
        <v/>
      </c>
      <c r="BR69" s="60" t="str">
        <f t="shared" si="34"/>
        <v/>
      </c>
      <c r="BS69" s="60" t="str">
        <f t="shared" si="34"/>
        <v/>
      </c>
      <c r="BT69" s="60" t="str">
        <f t="shared" si="34"/>
        <v/>
      </c>
      <c r="BU69" s="60" t="str">
        <f t="shared" si="34"/>
        <v/>
      </c>
      <c r="BV69" s="60" t="str">
        <f t="shared" si="34"/>
        <v/>
      </c>
      <c r="BW69" s="60" t="str">
        <f t="shared" si="34"/>
        <v/>
      </c>
      <c r="BX69" s="60" t="str">
        <f t="shared" si="34"/>
        <v/>
      </c>
      <c r="BY69" s="60" t="str">
        <f t="shared" si="34"/>
        <v/>
      </c>
      <c r="BZ69" s="60" t="str">
        <f t="shared" si="34"/>
        <v/>
      </c>
      <c r="CA69" s="60" t="str">
        <f t="shared" si="34"/>
        <v/>
      </c>
      <c r="CB69" s="60" t="str">
        <f t="shared" si="34"/>
        <v/>
      </c>
      <c r="CC69" s="60" t="str">
        <f t="shared" si="34"/>
        <v/>
      </c>
      <c r="CD69" s="60" t="str">
        <f t="shared" si="34"/>
        <v/>
      </c>
      <c r="CE69" s="60" t="str">
        <f t="shared" si="34"/>
        <v/>
      </c>
      <c r="CF69" s="60" t="str">
        <f t="shared" si="34"/>
        <v/>
      </c>
      <c r="CG69" s="60" t="str">
        <f t="shared" si="34"/>
        <v/>
      </c>
      <c r="CH69" s="60" t="str">
        <f t="shared" si="34"/>
        <v/>
      </c>
      <c r="CI69" s="60" t="str">
        <f t="shared" si="34"/>
        <v/>
      </c>
      <c r="CJ69" s="60" t="str">
        <f t="shared" si="34"/>
        <v/>
      </c>
      <c r="CK69" s="60" t="str">
        <f t="shared" si="34"/>
        <v/>
      </c>
      <c r="CL69" s="60" t="str">
        <f t="shared" si="34"/>
        <v/>
      </c>
      <c r="CM69" s="60" t="str">
        <f t="shared" si="34"/>
        <v/>
      </c>
      <c r="CN69" s="60" t="str">
        <f t="shared" si="34"/>
        <v/>
      </c>
      <c r="CO69" s="60" t="str">
        <f t="shared" si="34"/>
        <v/>
      </c>
      <c r="CP69" s="60" t="str">
        <f t="shared" si="34"/>
        <v/>
      </c>
      <c r="CQ69" s="60" t="str">
        <f t="shared" si="34"/>
        <v/>
      </c>
      <c r="CR69" s="60" t="str">
        <f t="shared" si="34"/>
        <v/>
      </c>
      <c r="CS69" s="60" t="str">
        <f t="shared" si="34"/>
        <v/>
      </c>
      <c r="CT69" s="60" t="str">
        <f t="shared" si="34"/>
        <v/>
      </c>
      <c r="CU69" s="60" t="str">
        <f t="shared" si="34"/>
        <v/>
      </c>
      <c r="CV69" s="60" t="str">
        <f t="shared" si="34"/>
        <v/>
      </c>
      <c r="CW69" s="60" t="str">
        <f t="shared" si="34"/>
        <v/>
      </c>
      <c r="CX69" s="60" t="str">
        <f t="shared" si="34"/>
        <v/>
      </c>
      <c r="CY69" s="60" t="str">
        <f t="shared" si="34"/>
        <v/>
      </c>
    </row>
    <row r="70" spans="2:103" ht="17.25" customHeight="1">
      <c r="B70" s="61"/>
      <c r="C70" s="62" t="s">
        <v>43</v>
      </c>
      <c r="D70" s="63">
        <f>D9/1000000</f>
        <v>0</v>
      </c>
      <c r="E70" s="63" t="str">
        <f t="shared" ref="E70:BP70" si="35">IF(ISERROR(E9/1000000)=TRUE,"",E9/1000000)</f>
        <v/>
      </c>
      <c r="F70" s="63" t="str">
        <f t="shared" si="35"/>
        <v/>
      </c>
      <c r="G70" s="63" t="str">
        <f t="shared" si="35"/>
        <v/>
      </c>
      <c r="H70" s="63" t="str">
        <f t="shared" si="35"/>
        <v/>
      </c>
      <c r="I70" s="63" t="str">
        <f t="shared" si="35"/>
        <v/>
      </c>
      <c r="J70" s="63" t="str">
        <f t="shared" si="35"/>
        <v/>
      </c>
      <c r="K70" s="63" t="str">
        <f t="shared" si="35"/>
        <v/>
      </c>
      <c r="L70" s="63" t="str">
        <f t="shared" si="35"/>
        <v/>
      </c>
      <c r="M70" s="63" t="str">
        <f t="shared" si="35"/>
        <v/>
      </c>
      <c r="N70" s="63" t="str">
        <f t="shared" si="35"/>
        <v/>
      </c>
      <c r="O70" s="63" t="str">
        <f t="shared" si="35"/>
        <v/>
      </c>
      <c r="P70" s="63" t="str">
        <f t="shared" si="35"/>
        <v/>
      </c>
      <c r="Q70" s="63" t="str">
        <f t="shared" si="35"/>
        <v/>
      </c>
      <c r="R70" s="63" t="str">
        <f t="shared" si="35"/>
        <v/>
      </c>
      <c r="S70" s="63" t="str">
        <f t="shared" si="35"/>
        <v/>
      </c>
      <c r="T70" s="63" t="str">
        <f t="shared" si="35"/>
        <v/>
      </c>
      <c r="U70" s="63" t="str">
        <f t="shared" si="35"/>
        <v/>
      </c>
      <c r="V70" s="63" t="str">
        <f t="shared" si="35"/>
        <v/>
      </c>
      <c r="W70" s="63" t="str">
        <f t="shared" si="35"/>
        <v/>
      </c>
      <c r="X70" s="64" t="str">
        <f t="shared" si="35"/>
        <v/>
      </c>
      <c r="Y70" s="64" t="str">
        <f t="shared" si="35"/>
        <v/>
      </c>
      <c r="Z70" s="64" t="str">
        <f t="shared" si="35"/>
        <v/>
      </c>
      <c r="AA70" s="64" t="str">
        <f t="shared" si="35"/>
        <v/>
      </c>
      <c r="AB70" s="64" t="str">
        <f t="shared" si="35"/>
        <v/>
      </c>
      <c r="AC70" s="64" t="str">
        <f t="shared" si="35"/>
        <v/>
      </c>
      <c r="AD70" s="64" t="str">
        <f t="shared" si="35"/>
        <v/>
      </c>
      <c r="AE70" s="64" t="str">
        <f t="shared" si="35"/>
        <v/>
      </c>
      <c r="AF70" s="64" t="str">
        <f t="shared" si="35"/>
        <v/>
      </c>
      <c r="AG70" s="64" t="str">
        <f t="shared" si="35"/>
        <v/>
      </c>
      <c r="AH70" s="64" t="str">
        <f t="shared" si="35"/>
        <v/>
      </c>
      <c r="AI70" s="64" t="str">
        <f t="shared" si="35"/>
        <v/>
      </c>
      <c r="AJ70" s="64" t="str">
        <f t="shared" si="35"/>
        <v/>
      </c>
      <c r="AK70" s="64" t="str">
        <f t="shared" si="35"/>
        <v/>
      </c>
      <c r="AL70" s="64" t="str">
        <f t="shared" si="35"/>
        <v/>
      </c>
      <c r="AM70" s="64" t="str">
        <f t="shared" si="35"/>
        <v/>
      </c>
      <c r="AN70" s="64" t="str">
        <f t="shared" si="35"/>
        <v/>
      </c>
      <c r="AO70" s="64" t="str">
        <f t="shared" si="35"/>
        <v/>
      </c>
      <c r="AP70" s="64" t="str">
        <f t="shared" si="35"/>
        <v/>
      </c>
      <c r="AQ70" s="64" t="str">
        <f t="shared" si="35"/>
        <v/>
      </c>
      <c r="AR70" s="64" t="str">
        <f t="shared" si="35"/>
        <v/>
      </c>
      <c r="AS70" s="64" t="str">
        <f t="shared" si="35"/>
        <v/>
      </c>
      <c r="AT70" s="64" t="str">
        <f t="shared" si="35"/>
        <v/>
      </c>
      <c r="AU70" s="64" t="str">
        <f t="shared" si="35"/>
        <v/>
      </c>
      <c r="AV70" s="64" t="str">
        <f t="shared" si="35"/>
        <v/>
      </c>
      <c r="AW70" s="64" t="str">
        <f t="shared" si="35"/>
        <v/>
      </c>
      <c r="AX70" s="64" t="str">
        <f t="shared" si="35"/>
        <v/>
      </c>
      <c r="AY70" s="64" t="str">
        <f t="shared" si="35"/>
        <v/>
      </c>
      <c r="AZ70" s="64" t="str">
        <f t="shared" si="35"/>
        <v/>
      </c>
      <c r="BA70" s="64" t="str">
        <f t="shared" si="35"/>
        <v/>
      </c>
      <c r="BB70" s="64" t="str">
        <f t="shared" si="35"/>
        <v/>
      </c>
      <c r="BC70" s="64" t="str">
        <f t="shared" si="35"/>
        <v/>
      </c>
      <c r="BD70" s="64" t="str">
        <f t="shared" si="35"/>
        <v/>
      </c>
      <c r="BE70" s="64" t="str">
        <f t="shared" si="35"/>
        <v/>
      </c>
      <c r="BF70" s="64" t="str">
        <f t="shared" si="35"/>
        <v/>
      </c>
      <c r="BG70" s="64" t="str">
        <f t="shared" si="35"/>
        <v/>
      </c>
      <c r="BH70" s="64" t="str">
        <f t="shared" si="35"/>
        <v/>
      </c>
      <c r="BI70" s="64" t="str">
        <f t="shared" si="35"/>
        <v/>
      </c>
      <c r="BJ70" s="64" t="str">
        <f t="shared" si="35"/>
        <v/>
      </c>
      <c r="BK70" s="64" t="str">
        <f t="shared" si="35"/>
        <v/>
      </c>
      <c r="BL70" s="64" t="str">
        <f t="shared" si="35"/>
        <v/>
      </c>
      <c r="BM70" s="64" t="str">
        <f t="shared" si="35"/>
        <v/>
      </c>
      <c r="BN70" s="64" t="str">
        <f t="shared" si="35"/>
        <v/>
      </c>
      <c r="BO70" s="64" t="str">
        <f t="shared" si="35"/>
        <v/>
      </c>
      <c r="BP70" s="64" t="str">
        <f t="shared" si="35"/>
        <v/>
      </c>
      <c r="BQ70" s="64" t="str">
        <f t="shared" ref="BQ70:CY70" si="36">IF(ISERROR(BQ9/1000000)=TRUE,"",BQ9/1000000)</f>
        <v/>
      </c>
      <c r="BR70" s="64" t="str">
        <f t="shared" si="36"/>
        <v/>
      </c>
      <c r="BS70" s="64" t="str">
        <f t="shared" si="36"/>
        <v/>
      </c>
      <c r="BT70" s="64" t="str">
        <f t="shared" si="36"/>
        <v/>
      </c>
      <c r="BU70" s="64" t="str">
        <f t="shared" si="36"/>
        <v/>
      </c>
      <c r="BV70" s="64" t="str">
        <f t="shared" si="36"/>
        <v/>
      </c>
      <c r="BW70" s="64" t="str">
        <f t="shared" si="36"/>
        <v/>
      </c>
      <c r="BX70" s="64" t="str">
        <f t="shared" si="36"/>
        <v/>
      </c>
      <c r="BY70" s="64" t="str">
        <f t="shared" si="36"/>
        <v/>
      </c>
      <c r="BZ70" s="64" t="str">
        <f t="shared" si="36"/>
        <v/>
      </c>
      <c r="CA70" s="64" t="str">
        <f t="shared" si="36"/>
        <v/>
      </c>
      <c r="CB70" s="64" t="str">
        <f t="shared" si="36"/>
        <v/>
      </c>
      <c r="CC70" s="64" t="str">
        <f t="shared" si="36"/>
        <v/>
      </c>
      <c r="CD70" s="64" t="str">
        <f t="shared" si="36"/>
        <v/>
      </c>
      <c r="CE70" s="64" t="str">
        <f t="shared" si="36"/>
        <v/>
      </c>
      <c r="CF70" s="64" t="str">
        <f t="shared" si="36"/>
        <v/>
      </c>
      <c r="CG70" s="64" t="str">
        <f t="shared" si="36"/>
        <v/>
      </c>
      <c r="CH70" s="64" t="str">
        <f t="shared" si="36"/>
        <v/>
      </c>
      <c r="CI70" s="64" t="str">
        <f t="shared" si="36"/>
        <v/>
      </c>
      <c r="CJ70" s="64" t="str">
        <f t="shared" si="36"/>
        <v/>
      </c>
      <c r="CK70" s="64" t="str">
        <f t="shared" si="36"/>
        <v/>
      </c>
      <c r="CL70" s="64" t="str">
        <f t="shared" si="36"/>
        <v/>
      </c>
      <c r="CM70" s="64" t="str">
        <f t="shared" si="36"/>
        <v/>
      </c>
      <c r="CN70" s="64" t="str">
        <f t="shared" si="36"/>
        <v/>
      </c>
      <c r="CO70" s="64" t="str">
        <f t="shared" si="36"/>
        <v/>
      </c>
      <c r="CP70" s="64" t="str">
        <f t="shared" si="36"/>
        <v/>
      </c>
      <c r="CQ70" s="64" t="str">
        <f t="shared" si="36"/>
        <v/>
      </c>
      <c r="CR70" s="64" t="str">
        <f t="shared" si="36"/>
        <v/>
      </c>
      <c r="CS70" s="64" t="str">
        <f t="shared" si="36"/>
        <v/>
      </c>
      <c r="CT70" s="64" t="str">
        <f t="shared" si="36"/>
        <v/>
      </c>
      <c r="CU70" s="64" t="str">
        <f t="shared" si="36"/>
        <v/>
      </c>
      <c r="CV70" s="64" t="str">
        <f t="shared" si="36"/>
        <v/>
      </c>
      <c r="CW70" s="64" t="str">
        <f t="shared" si="36"/>
        <v/>
      </c>
      <c r="CX70" s="64" t="str">
        <f t="shared" si="36"/>
        <v/>
      </c>
      <c r="CY70" s="64" t="str">
        <f t="shared" si="36"/>
        <v/>
      </c>
    </row>
    <row r="71" spans="2:103" ht="17.25" customHeight="1">
      <c r="B71" s="61"/>
      <c r="C71" s="62" t="s">
        <v>44</v>
      </c>
      <c r="D71" s="63">
        <f>D17/1000000</f>
        <v>0</v>
      </c>
      <c r="E71" s="63" t="str">
        <f t="shared" ref="E71:BP71" si="37">IF(ISERROR(E17/1000000)=TRUE,"",E17/1000000)</f>
        <v/>
      </c>
      <c r="F71" s="63" t="str">
        <f t="shared" si="37"/>
        <v/>
      </c>
      <c r="G71" s="63" t="str">
        <f t="shared" si="37"/>
        <v/>
      </c>
      <c r="H71" s="63" t="str">
        <f t="shared" si="37"/>
        <v/>
      </c>
      <c r="I71" s="63" t="str">
        <f t="shared" si="37"/>
        <v/>
      </c>
      <c r="J71" s="63" t="str">
        <f t="shared" si="37"/>
        <v/>
      </c>
      <c r="K71" s="63" t="str">
        <f t="shared" si="37"/>
        <v/>
      </c>
      <c r="L71" s="63" t="str">
        <f t="shared" si="37"/>
        <v/>
      </c>
      <c r="M71" s="63" t="str">
        <f t="shared" si="37"/>
        <v/>
      </c>
      <c r="N71" s="63" t="str">
        <f t="shared" si="37"/>
        <v/>
      </c>
      <c r="O71" s="63" t="str">
        <f t="shared" si="37"/>
        <v/>
      </c>
      <c r="P71" s="63" t="str">
        <f t="shared" si="37"/>
        <v/>
      </c>
      <c r="Q71" s="63" t="str">
        <f t="shared" si="37"/>
        <v/>
      </c>
      <c r="R71" s="63" t="str">
        <f t="shared" si="37"/>
        <v/>
      </c>
      <c r="S71" s="63" t="str">
        <f t="shared" si="37"/>
        <v/>
      </c>
      <c r="T71" s="63" t="str">
        <f t="shared" si="37"/>
        <v/>
      </c>
      <c r="U71" s="63" t="str">
        <f t="shared" si="37"/>
        <v/>
      </c>
      <c r="V71" s="63" t="str">
        <f t="shared" si="37"/>
        <v/>
      </c>
      <c r="W71" s="63" t="str">
        <f t="shared" si="37"/>
        <v/>
      </c>
      <c r="X71" s="63" t="str">
        <f t="shared" si="37"/>
        <v/>
      </c>
      <c r="Y71" s="63" t="str">
        <f t="shared" si="37"/>
        <v/>
      </c>
      <c r="Z71" s="63" t="str">
        <f t="shared" si="37"/>
        <v/>
      </c>
      <c r="AA71" s="63" t="str">
        <f t="shared" si="37"/>
        <v/>
      </c>
      <c r="AB71" s="63" t="str">
        <f t="shared" si="37"/>
        <v/>
      </c>
      <c r="AC71" s="63" t="str">
        <f t="shared" si="37"/>
        <v/>
      </c>
      <c r="AD71" s="63" t="str">
        <f t="shared" si="37"/>
        <v/>
      </c>
      <c r="AE71" s="63" t="str">
        <f t="shared" si="37"/>
        <v/>
      </c>
      <c r="AF71" s="63" t="str">
        <f t="shared" si="37"/>
        <v/>
      </c>
      <c r="AG71" s="63" t="str">
        <f t="shared" si="37"/>
        <v/>
      </c>
      <c r="AH71" s="63" t="str">
        <f t="shared" si="37"/>
        <v/>
      </c>
      <c r="AI71" s="63" t="str">
        <f t="shared" si="37"/>
        <v/>
      </c>
      <c r="AJ71" s="63" t="str">
        <f t="shared" si="37"/>
        <v/>
      </c>
      <c r="AK71" s="63" t="str">
        <f t="shared" si="37"/>
        <v/>
      </c>
      <c r="AL71" s="63" t="str">
        <f t="shared" si="37"/>
        <v/>
      </c>
      <c r="AM71" s="63" t="str">
        <f t="shared" si="37"/>
        <v/>
      </c>
      <c r="AN71" s="63" t="str">
        <f t="shared" si="37"/>
        <v/>
      </c>
      <c r="AO71" s="63" t="str">
        <f t="shared" si="37"/>
        <v/>
      </c>
      <c r="AP71" s="63" t="str">
        <f t="shared" si="37"/>
        <v/>
      </c>
      <c r="AQ71" s="63" t="str">
        <f t="shared" si="37"/>
        <v/>
      </c>
      <c r="AR71" s="63" t="str">
        <f t="shared" si="37"/>
        <v/>
      </c>
      <c r="AS71" s="63" t="str">
        <f t="shared" si="37"/>
        <v/>
      </c>
      <c r="AT71" s="63" t="str">
        <f t="shared" si="37"/>
        <v/>
      </c>
      <c r="AU71" s="63" t="str">
        <f t="shared" si="37"/>
        <v/>
      </c>
      <c r="AV71" s="63" t="str">
        <f t="shared" si="37"/>
        <v/>
      </c>
      <c r="AW71" s="63" t="str">
        <f t="shared" si="37"/>
        <v/>
      </c>
      <c r="AX71" s="63" t="str">
        <f t="shared" si="37"/>
        <v/>
      </c>
      <c r="AY71" s="63" t="str">
        <f t="shared" si="37"/>
        <v/>
      </c>
      <c r="AZ71" s="63" t="str">
        <f t="shared" si="37"/>
        <v/>
      </c>
      <c r="BA71" s="63" t="str">
        <f t="shared" si="37"/>
        <v/>
      </c>
      <c r="BB71" s="63" t="str">
        <f t="shared" si="37"/>
        <v/>
      </c>
      <c r="BC71" s="63" t="str">
        <f t="shared" si="37"/>
        <v/>
      </c>
      <c r="BD71" s="63" t="str">
        <f t="shared" si="37"/>
        <v/>
      </c>
      <c r="BE71" s="63" t="str">
        <f t="shared" si="37"/>
        <v/>
      </c>
      <c r="BF71" s="63" t="str">
        <f t="shared" si="37"/>
        <v/>
      </c>
      <c r="BG71" s="63" t="str">
        <f t="shared" si="37"/>
        <v/>
      </c>
      <c r="BH71" s="63" t="str">
        <f t="shared" si="37"/>
        <v/>
      </c>
      <c r="BI71" s="63" t="str">
        <f t="shared" si="37"/>
        <v/>
      </c>
      <c r="BJ71" s="63" t="str">
        <f t="shared" si="37"/>
        <v/>
      </c>
      <c r="BK71" s="63" t="str">
        <f t="shared" si="37"/>
        <v/>
      </c>
      <c r="BL71" s="63" t="str">
        <f t="shared" si="37"/>
        <v/>
      </c>
      <c r="BM71" s="63" t="str">
        <f t="shared" si="37"/>
        <v/>
      </c>
      <c r="BN71" s="63" t="str">
        <f t="shared" si="37"/>
        <v/>
      </c>
      <c r="BO71" s="63" t="str">
        <f t="shared" si="37"/>
        <v/>
      </c>
      <c r="BP71" s="63" t="str">
        <f t="shared" si="37"/>
        <v/>
      </c>
      <c r="BQ71" s="63" t="str">
        <f t="shared" ref="BQ71:CY71" si="38">IF(ISERROR(BQ17/1000000)=TRUE,"",BQ17/1000000)</f>
        <v/>
      </c>
      <c r="BR71" s="63" t="str">
        <f t="shared" si="38"/>
        <v/>
      </c>
      <c r="BS71" s="63" t="str">
        <f t="shared" si="38"/>
        <v/>
      </c>
      <c r="BT71" s="63" t="str">
        <f t="shared" si="38"/>
        <v/>
      </c>
      <c r="BU71" s="63" t="str">
        <f t="shared" si="38"/>
        <v/>
      </c>
      <c r="BV71" s="63" t="str">
        <f t="shared" si="38"/>
        <v/>
      </c>
      <c r="BW71" s="63" t="str">
        <f t="shared" si="38"/>
        <v/>
      </c>
      <c r="BX71" s="63" t="str">
        <f t="shared" si="38"/>
        <v/>
      </c>
      <c r="BY71" s="63" t="str">
        <f t="shared" si="38"/>
        <v/>
      </c>
      <c r="BZ71" s="63" t="str">
        <f t="shared" si="38"/>
        <v/>
      </c>
      <c r="CA71" s="63" t="str">
        <f t="shared" si="38"/>
        <v/>
      </c>
      <c r="CB71" s="63" t="str">
        <f t="shared" si="38"/>
        <v/>
      </c>
      <c r="CC71" s="63" t="str">
        <f t="shared" si="38"/>
        <v/>
      </c>
      <c r="CD71" s="63" t="str">
        <f t="shared" si="38"/>
        <v/>
      </c>
      <c r="CE71" s="63" t="str">
        <f t="shared" si="38"/>
        <v/>
      </c>
      <c r="CF71" s="63" t="str">
        <f t="shared" si="38"/>
        <v/>
      </c>
      <c r="CG71" s="63" t="str">
        <f t="shared" si="38"/>
        <v/>
      </c>
      <c r="CH71" s="63" t="str">
        <f t="shared" si="38"/>
        <v/>
      </c>
      <c r="CI71" s="63" t="str">
        <f t="shared" si="38"/>
        <v/>
      </c>
      <c r="CJ71" s="63" t="str">
        <f t="shared" si="38"/>
        <v/>
      </c>
      <c r="CK71" s="63" t="str">
        <f t="shared" si="38"/>
        <v/>
      </c>
      <c r="CL71" s="63" t="str">
        <f t="shared" si="38"/>
        <v/>
      </c>
      <c r="CM71" s="63" t="str">
        <f t="shared" si="38"/>
        <v/>
      </c>
      <c r="CN71" s="63" t="str">
        <f t="shared" si="38"/>
        <v/>
      </c>
      <c r="CO71" s="63" t="str">
        <f t="shared" si="38"/>
        <v/>
      </c>
      <c r="CP71" s="63" t="str">
        <f t="shared" si="38"/>
        <v/>
      </c>
      <c r="CQ71" s="63" t="str">
        <f t="shared" si="38"/>
        <v/>
      </c>
      <c r="CR71" s="63" t="str">
        <f t="shared" si="38"/>
        <v/>
      </c>
      <c r="CS71" s="63" t="str">
        <f t="shared" si="38"/>
        <v/>
      </c>
      <c r="CT71" s="63" t="str">
        <f t="shared" si="38"/>
        <v/>
      </c>
      <c r="CU71" s="63" t="str">
        <f t="shared" si="38"/>
        <v/>
      </c>
      <c r="CV71" s="63" t="str">
        <f t="shared" si="38"/>
        <v/>
      </c>
      <c r="CW71" s="63" t="str">
        <f t="shared" si="38"/>
        <v/>
      </c>
      <c r="CX71" s="63" t="str">
        <f t="shared" si="38"/>
        <v/>
      </c>
      <c r="CY71" s="63" t="str">
        <f t="shared" si="38"/>
        <v/>
      </c>
    </row>
    <row r="72" spans="2:103" ht="17.25" customHeight="1">
      <c r="B72" s="61"/>
      <c r="C72" s="62" t="s">
        <v>45</v>
      </c>
      <c r="D72" s="63">
        <f>(D20-D9-D17)/1000000</f>
        <v>0</v>
      </c>
      <c r="E72" s="63" t="str">
        <f t="shared" ref="E72:BP72" si="39">IF(ISERROR((E20-E9-E17)/1000000)=TRUE,"",(E20-E9-E17)/1000000)</f>
        <v/>
      </c>
      <c r="F72" s="63" t="str">
        <f t="shared" si="39"/>
        <v/>
      </c>
      <c r="G72" s="63" t="str">
        <f t="shared" si="39"/>
        <v/>
      </c>
      <c r="H72" s="63" t="str">
        <f t="shared" si="39"/>
        <v/>
      </c>
      <c r="I72" s="63" t="str">
        <f t="shared" si="39"/>
        <v/>
      </c>
      <c r="J72" s="63" t="str">
        <f t="shared" si="39"/>
        <v/>
      </c>
      <c r="K72" s="63" t="str">
        <f t="shared" si="39"/>
        <v/>
      </c>
      <c r="L72" s="63" t="str">
        <f t="shared" si="39"/>
        <v/>
      </c>
      <c r="M72" s="63" t="str">
        <f t="shared" si="39"/>
        <v/>
      </c>
      <c r="N72" s="63" t="str">
        <f t="shared" si="39"/>
        <v/>
      </c>
      <c r="O72" s="63" t="str">
        <f t="shared" si="39"/>
        <v/>
      </c>
      <c r="P72" s="63" t="str">
        <f t="shared" si="39"/>
        <v/>
      </c>
      <c r="Q72" s="63" t="str">
        <f t="shared" si="39"/>
        <v/>
      </c>
      <c r="R72" s="63" t="str">
        <f t="shared" si="39"/>
        <v/>
      </c>
      <c r="S72" s="63" t="str">
        <f t="shared" si="39"/>
        <v/>
      </c>
      <c r="T72" s="63" t="str">
        <f t="shared" si="39"/>
        <v/>
      </c>
      <c r="U72" s="63" t="str">
        <f t="shared" si="39"/>
        <v/>
      </c>
      <c r="V72" s="63" t="str">
        <f t="shared" si="39"/>
        <v/>
      </c>
      <c r="W72" s="63" t="str">
        <f t="shared" si="39"/>
        <v/>
      </c>
      <c r="X72" s="64" t="str">
        <f t="shared" si="39"/>
        <v/>
      </c>
      <c r="Y72" s="64" t="str">
        <f t="shared" si="39"/>
        <v/>
      </c>
      <c r="Z72" s="64" t="str">
        <f t="shared" si="39"/>
        <v/>
      </c>
      <c r="AA72" s="64" t="str">
        <f t="shared" si="39"/>
        <v/>
      </c>
      <c r="AB72" s="64" t="str">
        <f t="shared" si="39"/>
        <v/>
      </c>
      <c r="AC72" s="64" t="str">
        <f t="shared" si="39"/>
        <v/>
      </c>
      <c r="AD72" s="64" t="str">
        <f t="shared" si="39"/>
        <v/>
      </c>
      <c r="AE72" s="64" t="str">
        <f t="shared" si="39"/>
        <v/>
      </c>
      <c r="AF72" s="64" t="str">
        <f t="shared" si="39"/>
        <v/>
      </c>
      <c r="AG72" s="64" t="str">
        <f t="shared" si="39"/>
        <v/>
      </c>
      <c r="AH72" s="64" t="str">
        <f t="shared" si="39"/>
        <v/>
      </c>
      <c r="AI72" s="64" t="str">
        <f t="shared" si="39"/>
        <v/>
      </c>
      <c r="AJ72" s="64" t="str">
        <f t="shared" si="39"/>
        <v/>
      </c>
      <c r="AK72" s="64" t="str">
        <f t="shared" si="39"/>
        <v/>
      </c>
      <c r="AL72" s="64" t="str">
        <f t="shared" si="39"/>
        <v/>
      </c>
      <c r="AM72" s="64" t="str">
        <f t="shared" si="39"/>
        <v/>
      </c>
      <c r="AN72" s="64" t="str">
        <f t="shared" si="39"/>
        <v/>
      </c>
      <c r="AO72" s="64" t="str">
        <f t="shared" si="39"/>
        <v/>
      </c>
      <c r="AP72" s="64" t="str">
        <f t="shared" si="39"/>
        <v/>
      </c>
      <c r="AQ72" s="64" t="str">
        <f t="shared" si="39"/>
        <v/>
      </c>
      <c r="AR72" s="64" t="str">
        <f t="shared" si="39"/>
        <v/>
      </c>
      <c r="AS72" s="64" t="str">
        <f t="shared" si="39"/>
        <v/>
      </c>
      <c r="AT72" s="64" t="str">
        <f t="shared" si="39"/>
        <v/>
      </c>
      <c r="AU72" s="64" t="str">
        <f t="shared" si="39"/>
        <v/>
      </c>
      <c r="AV72" s="64" t="str">
        <f t="shared" si="39"/>
        <v/>
      </c>
      <c r="AW72" s="64" t="str">
        <f t="shared" si="39"/>
        <v/>
      </c>
      <c r="AX72" s="64" t="str">
        <f t="shared" si="39"/>
        <v/>
      </c>
      <c r="AY72" s="64" t="str">
        <f t="shared" si="39"/>
        <v/>
      </c>
      <c r="AZ72" s="64" t="str">
        <f t="shared" si="39"/>
        <v/>
      </c>
      <c r="BA72" s="64" t="str">
        <f t="shared" si="39"/>
        <v/>
      </c>
      <c r="BB72" s="64" t="str">
        <f t="shared" si="39"/>
        <v/>
      </c>
      <c r="BC72" s="64" t="str">
        <f t="shared" si="39"/>
        <v/>
      </c>
      <c r="BD72" s="64" t="str">
        <f t="shared" si="39"/>
        <v/>
      </c>
      <c r="BE72" s="64" t="str">
        <f t="shared" si="39"/>
        <v/>
      </c>
      <c r="BF72" s="64" t="str">
        <f t="shared" si="39"/>
        <v/>
      </c>
      <c r="BG72" s="64" t="str">
        <f t="shared" si="39"/>
        <v/>
      </c>
      <c r="BH72" s="64" t="str">
        <f t="shared" si="39"/>
        <v/>
      </c>
      <c r="BI72" s="64" t="str">
        <f t="shared" si="39"/>
        <v/>
      </c>
      <c r="BJ72" s="64" t="str">
        <f t="shared" si="39"/>
        <v/>
      </c>
      <c r="BK72" s="64" t="str">
        <f t="shared" si="39"/>
        <v/>
      </c>
      <c r="BL72" s="64" t="str">
        <f t="shared" si="39"/>
        <v/>
      </c>
      <c r="BM72" s="64" t="str">
        <f t="shared" si="39"/>
        <v/>
      </c>
      <c r="BN72" s="64" t="str">
        <f t="shared" si="39"/>
        <v/>
      </c>
      <c r="BO72" s="64" t="str">
        <f t="shared" si="39"/>
        <v/>
      </c>
      <c r="BP72" s="64" t="str">
        <f t="shared" si="39"/>
        <v/>
      </c>
      <c r="BQ72" s="64" t="str">
        <f t="shared" ref="BQ72:CY72" si="40">IF(ISERROR((BQ20-BQ9-BQ17)/1000000)=TRUE,"",(BQ20-BQ9-BQ17)/1000000)</f>
        <v/>
      </c>
      <c r="BR72" s="64" t="str">
        <f t="shared" si="40"/>
        <v/>
      </c>
      <c r="BS72" s="64" t="str">
        <f t="shared" si="40"/>
        <v/>
      </c>
      <c r="BT72" s="64" t="str">
        <f t="shared" si="40"/>
        <v/>
      </c>
      <c r="BU72" s="64" t="str">
        <f t="shared" si="40"/>
        <v/>
      </c>
      <c r="BV72" s="64" t="str">
        <f t="shared" si="40"/>
        <v/>
      </c>
      <c r="BW72" s="64" t="str">
        <f t="shared" si="40"/>
        <v/>
      </c>
      <c r="BX72" s="64" t="str">
        <f t="shared" si="40"/>
        <v/>
      </c>
      <c r="BY72" s="64" t="str">
        <f t="shared" si="40"/>
        <v/>
      </c>
      <c r="BZ72" s="64" t="str">
        <f t="shared" si="40"/>
        <v/>
      </c>
      <c r="CA72" s="64" t="str">
        <f t="shared" si="40"/>
        <v/>
      </c>
      <c r="CB72" s="64" t="str">
        <f t="shared" si="40"/>
        <v/>
      </c>
      <c r="CC72" s="64" t="str">
        <f t="shared" si="40"/>
        <v/>
      </c>
      <c r="CD72" s="64" t="str">
        <f t="shared" si="40"/>
        <v/>
      </c>
      <c r="CE72" s="64" t="str">
        <f t="shared" si="40"/>
        <v/>
      </c>
      <c r="CF72" s="64" t="str">
        <f t="shared" si="40"/>
        <v/>
      </c>
      <c r="CG72" s="64" t="str">
        <f t="shared" si="40"/>
        <v/>
      </c>
      <c r="CH72" s="64" t="str">
        <f t="shared" si="40"/>
        <v/>
      </c>
      <c r="CI72" s="64" t="str">
        <f t="shared" si="40"/>
        <v/>
      </c>
      <c r="CJ72" s="64" t="str">
        <f t="shared" si="40"/>
        <v/>
      </c>
      <c r="CK72" s="64" t="str">
        <f t="shared" si="40"/>
        <v/>
      </c>
      <c r="CL72" s="64" t="str">
        <f t="shared" si="40"/>
        <v/>
      </c>
      <c r="CM72" s="64" t="str">
        <f t="shared" si="40"/>
        <v/>
      </c>
      <c r="CN72" s="64" t="str">
        <f t="shared" si="40"/>
        <v/>
      </c>
      <c r="CO72" s="64" t="str">
        <f t="shared" si="40"/>
        <v/>
      </c>
      <c r="CP72" s="64" t="str">
        <f t="shared" si="40"/>
        <v/>
      </c>
      <c r="CQ72" s="64" t="str">
        <f t="shared" si="40"/>
        <v/>
      </c>
      <c r="CR72" s="64" t="str">
        <f t="shared" si="40"/>
        <v/>
      </c>
      <c r="CS72" s="64" t="str">
        <f t="shared" si="40"/>
        <v/>
      </c>
      <c r="CT72" s="64" t="str">
        <f t="shared" si="40"/>
        <v/>
      </c>
      <c r="CU72" s="64" t="str">
        <f t="shared" si="40"/>
        <v/>
      </c>
      <c r="CV72" s="64" t="str">
        <f t="shared" si="40"/>
        <v/>
      </c>
      <c r="CW72" s="64" t="str">
        <f t="shared" si="40"/>
        <v/>
      </c>
      <c r="CX72" s="64" t="str">
        <f t="shared" si="40"/>
        <v/>
      </c>
      <c r="CY72" s="64" t="str">
        <f t="shared" si="40"/>
        <v/>
      </c>
    </row>
    <row r="73" spans="2:103" ht="17.25" customHeight="1">
      <c r="B73" s="14"/>
      <c r="C73" s="65" t="s">
        <v>46</v>
      </c>
      <c r="D73" s="66" t="e">
        <f>D70/D20*1000000</f>
        <v>#DIV/0!</v>
      </c>
      <c r="E73" s="66" t="str">
        <f t="shared" ref="E73:BP73" si="41">IF(ISERROR(E70/E20*1000000*E21)=TRUE,"",E70/E20*1000000*E21)</f>
        <v/>
      </c>
      <c r="F73" s="66" t="str">
        <f t="shared" si="41"/>
        <v/>
      </c>
      <c r="G73" s="66" t="str">
        <f t="shared" si="41"/>
        <v/>
      </c>
      <c r="H73" s="66" t="str">
        <f t="shared" si="41"/>
        <v/>
      </c>
      <c r="I73" s="66" t="str">
        <f t="shared" si="41"/>
        <v/>
      </c>
      <c r="J73" s="66" t="str">
        <f t="shared" si="41"/>
        <v/>
      </c>
      <c r="K73" s="66" t="str">
        <f t="shared" si="41"/>
        <v/>
      </c>
      <c r="L73" s="66" t="str">
        <f t="shared" si="41"/>
        <v/>
      </c>
      <c r="M73" s="66" t="str">
        <f t="shared" si="41"/>
        <v/>
      </c>
      <c r="N73" s="66" t="str">
        <f t="shared" si="41"/>
        <v/>
      </c>
      <c r="O73" s="66" t="str">
        <f t="shared" si="41"/>
        <v/>
      </c>
      <c r="P73" s="66" t="str">
        <f t="shared" si="41"/>
        <v/>
      </c>
      <c r="Q73" s="66" t="str">
        <f t="shared" si="41"/>
        <v/>
      </c>
      <c r="R73" s="66" t="str">
        <f t="shared" si="41"/>
        <v/>
      </c>
      <c r="S73" s="66" t="str">
        <f t="shared" si="41"/>
        <v/>
      </c>
      <c r="T73" s="66" t="str">
        <f t="shared" si="41"/>
        <v/>
      </c>
      <c r="U73" s="66" t="str">
        <f t="shared" si="41"/>
        <v/>
      </c>
      <c r="V73" s="66" t="str">
        <f t="shared" si="41"/>
        <v/>
      </c>
      <c r="W73" s="66" t="str">
        <f t="shared" si="41"/>
        <v/>
      </c>
      <c r="X73" s="67" t="str">
        <f t="shared" si="41"/>
        <v/>
      </c>
      <c r="Y73" s="67" t="str">
        <f t="shared" si="41"/>
        <v/>
      </c>
      <c r="Z73" s="67" t="str">
        <f t="shared" si="41"/>
        <v/>
      </c>
      <c r="AA73" s="67" t="str">
        <f t="shared" si="41"/>
        <v/>
      </c>
      <c r="AB73" s="67" t="str">
        <f t="shared" si="41"/>
        <v/>
      </c>
      <c r="AC73" s="67" t="str">
        <f t="shared" si="41"/>
        <v/>
      </c>
      <c r="AD73" s="67" t="str">
        <f t="shared" si="41"/>
        <v/>
      </c>
      <c r="AE73" s="67" t="str">
        <f t="shared" si="41"/>
        <v/>
      </c>
      <c r="AF73" s="67" t="str">
        <f t="shared" si="41"/>
        <v/>
      </c>
      <c r="AG73" s="67" t="str">
        <f t="shared" si="41"/>
        <v/>
      </c>
      <c r="AH73" s="67" t="str">
        <f t="shared" si="41"/>
        <v/>
      </c>
      <c r="AI73" s="67" t="str">
        <f t="shared" si="41"/>
        <v/>
      </c>
      <c r="AJ73" s="67" t="str">
        <f t="shared" si="41"/>
        <v/>
      </c>
      <c r="AK73" s="67" t="str">
        <f t="shared" si="41"/>
        <v/>
      </c>
      <c r="AL73" s="67" t="str">
        <f t="shared" si="41"/>
        <v/>
      </c>
      <c r="AM73" s="67" t="str">
        <f t="shared" si="41"/>
        <v/>
      </c>
      <c r="AN73" s="67" t="str">
        <f t="shared" si="41"/>
        <v/>
      </c>
      <c r="AO73" s="67" t="str">
        <f t="shared" si="41"/>
        <v/>
      </c>
      <c r="AP73" s="67" t="str">
        <f t="shared" si="41"/>
        <v/>
      </c>
      <c r="AQ73" s="67" t="str">
        <f t="shared" si="41"/>
        <v/>
      </c>
      <c r="AR73" s="67" t="str">
        <f t="shared" si="41"/>
        <v/>
      </c>
      <c r="AS73" s="67" t="str">
        <f t="shared" si="41"/>
        <v/>
      </c>
      <c r="AT73" s="67" t="str">
        <f t="shared" si="41"/>
        <v/>
      </c>
      <c r="AU73" s="67" t="str">
        <f t="shared" si="41"/>
        <v/>
      </c>
      <c r="AV73" s="67" t="str">
        <f t="shared" si="41"/>
        <v/>
      </c>
      <c r="AW73" s="67" t="str">
        <f t="shared" si="41"/>
        <v/>
      </c>
      <c r="AX73" s="67" t="str">
        <f t="shared" si="41"/>
        <v/>
      </c>
      <c r="AY73" s="67" t="str">
        <f t="shared" si="41"/>
        <v/>
      </c>
      <c r="AZ73" s="67" t="str">
        <f t="shared" si="41"/>
        <v/>
      </c>
      <c r="BA73" s="67" t="str">
        <f t="shared" si="41"/>
        <v/>
      </c>
      <c r="BB73" s="67" t="str">
        <f t="shared" si="41"/>
        <v/>
      </c>
      <c r="BC73" s="67" t="str">
        <f t="shared" si="41"/>
        <v/>
      </c>
      <c r="BD73" s="67" t="str">
        <f t="shared" si="41"/>
        <v/>
      </c>
      <c r="BE73" s="67" t="str">
        <f t="shared" si="41"/>
        <v/>
      </c>
      <c r="BF73" s="67" t="str">
        <f t="shared" si="41"/>
        <v/>
      </c>
      <c r="BG73" s="67" t="str">
        <f t="shared" si="41"/>
        <v/>
      </c>
      <c r="BH73" s="67" t="str">
        <f t="shared" si="41"/>
        <v/>
      </c>
      <c r="BI73" s="67" t="str">
        <f t="shared" si="41"/>
        <v/>
      </c>
      <c r="BJ73" s="67" t="str">
        <f t="shared" si="41"/>
        <v/>
      </c>
      <c r="BK73" s="67" t="str">
        <f t="shared" si="41"/>
        <v/>
      </c>
      <c r="BL73" s="67" t="str">
        <f t="shared" si="41"/>
        <v/>
      </c>
      <c r="BM73" s="67" t="str">
        <f t="shared" si="41"/>
        <v/>
      </c>
      <c r="BN73" s="67" t="str">
        <f t="shared" si="41"/>
        <v/>
      </c>
      <c r="BO73" s="67" t="str">
        <f t="shared" si="41"/>
        <v/>
      </c>
      <c r="BP73" s="67" t="str">
        <f t="shared" si="41"/>
        <v/>
      </c>
      <c r="BQ73" s="67" t="str">
        <f t="shared" ref="BQ73:CY73" si="42">IF(ISERROR(BQ70/BQ20*1000000*BQ21)=TRUE,"",BQ70/BQ20*1000000*BQ21)</f>
        <v/>
      </c>
      <c r="BR73" s="67" t="str">
        <f t="shared" si="42"/>
        <v/>
      </c>
      <c r="BS73" s="67" t="str">
        <f t="shared" si="42"/>
        <v/>
      </c>
      <c r="BT73" s="67" t="str">
        <f t="shared" si="42"/>
        <v/>
      </c>
      <c r="BU73" s="67" t="str">
        <f t="shared" si="42"/>
        <v/>
      </c>
      <c r="BV73" s="67" t="str">
        <f t="shared" si="42"/>
        <v/>
      </c>
      <c r="BW73" s="67" t="str">
        <f t="shared" si="42"/>
        <v/>
      </c>
      <c r="BX73" s="67" t="str">
        <f t="shared" si="42"/>
        <v/>
      </c>
      <c r="BY73" s="67" t="str">
        <f t="shared" si="42"/>
        <v/>
      </c>
      <c r="BZ73" s="67" t="str">
        <f t="shared" si="42"/>
        <v/>
      </c>
      <c r="CA73" s="67" t="str">
        <f t="shared" si="42"/>
        <v/>
      </c>
      <c r="CB73" s="67" t="str">
        <f t="shared" si="42"/>
        <v/>
      </c>
      <c r="CC73" s="67" t="str">
        <f t="shared" si="42"/>
        <v/>
      </c>
      <c r="CD73" s="67" t="str">
        <f t="shared" si="42"/>
        <v/>
      </c>
      <c r="CE73" s="67" t="str">
        <f t="shared" si="42"/>
        <v/>
      </c>
      <c r="CF73" s="67" t="str">
        <f t="shared" si="42"/>
        <v/>
      </c>
      <c r="CG73" s="67" t="str">
        <f t="shared" si="42"/>
        <v/>
      </c>
      <c r="CH73" s="67" t="str">
        <f t="shared" si="42"/>
        <v/>
      </c>
      <c r="CI73" s="67" t="str">
        <f t="shared" si="42"/>
        <v/>
      </c>
      <c r="CJ73" s="67" t="str">
        <f t="shared" si="42"/>
        <v/>
      </c>
      <c r="CK73" s="67" t="str">
        <f t="shared" si="42"/>
        <v/>
      </c>
      <c r="CL73" s="67" t="str">
        <f t="shared" si="42"/>
        <v/>
      </c>
      <c r="CM73" s="67" t="str">
        <f t="shared" si="42"/>
        <v/>
      </c>
      <c r="CN73" s="67" t="str">
        <f t="shared" si="42"/>
        <v/>
      </c>
      <c r="CO73" s="67" t="str">
        <f t="shared" si="42"/>
        <v/>
      </c>
      <c r="CP73" s="67" t="str">
        <f t="shared" si="42"/>
        <v/>
      </c>
      <c r="CQ73" s="67" t="str">
        <f t="shared" si="42"/>
        <v/>
      </c>
      <c r="CR73" s="67" t="str">
        <f t="shared" si="42"/>
        <v/>
      </c>
      <c r="CS73" s="67" t="str">
        <f t="shared" si="42"/>
        <v/>
      </c>
      <c r="CT73" s="67" t="str">
        <f t="shared" si="42"/>
        <v/>
      </c>
      <c r="CU73" s="67" t="str">
        <f t="shared" si="42"/>
        <v/>
      </c>
      <c r="CV73" s="67" t="str">
        <f t="shared" si="42"/>
        <v/>
      </c>
      <c r="CW73" s="67" t="str">
        <f t="shared" si="42"/>
        <v/>
      </c>
      <c r="CX73" s="67" t="str">
        <f t="shared" si="42"/>
        <v/>
      </c>
      <c r="CY73" s="67" t="str">
        <f t="shared" si="42"/>
        <v/>
      </c>
    </row>
    <row r="74" spans="2:103" ht="17.25" customHeight="1">
      <c r="B74" s="14"/>
      <c r="C74" s="65" t="s">
        <v>47</v>
      </c>
      <c r="D74" s="66" t="e">
        <f>D71/D20*1000000</f>
        <v>#DIV/0!</v>
      </c>
      <c r="E74" s="66" t="str">
        <f t="shared" ref="E74:BP74" si="43">IF(ISERROR(E71/E20*1000000*E21)=TRUE,"",E71/E20*1000000*E21)</f>
        <v/>
      </c>
      <c r="F74" s="66" t="str">
        <f t="shared" si="43"/>
        <v/>
      </c>
      <c r="G74" s="66" t="str">
        <f t="shared" si="43"/>
        <v/>
      </c>
      <c r="H74" s="66" t="str">
        <f t="shared" si="43"/>
        <v/>
      </c>
      <c r="I74" s="66" t="str">
        <f t="shared" si="43"/>
        <v/>
      </c>
      <c r="J74" s="66" t="str">
        <f t="shared" si="43"/>
        <v/>
      </c>
      <c r="K74" s="66" t="str">
        <f t="shared" si="43"/>
        <v/>
      </c>
      <c r="L74" s="66" t="str">
        <f t="shared" si="43"/>
        <v/>
      </c>
      <c r="M74" s="66" t="str">
        <f t="shared" si="43"/>
        <v/>
      </c>
      <c r="N74" s="66" t="str">
        <f t="shared" si="43"/>
        <v/>
      </c>
      <c r="O74" s="66" t="str">
        <f t="shared" si="43"/>
        <v/>
      </c>
      <c r="P74" s="66" t="str">
        <f t="shared" si="43"/>
        <v/>
      </c>
      <c r="Q74" s="66" t="str">
        <f t="shared" si="43"/>
        <v/>
      </c>
      <c r="R74" s="66" t="str">
        <f t="shared" si="43"/>
        <v/>
      </c>
      <c r="S74" s="66" t="str">
        <f t="shared" si="43"/>
        <v/>
      </c>
      <c r="T74" s="66" t="str">
        <f t="shared" si="43"/>
        <v/>
      </c>
      <c r="U74" s="66" t="str">
        <f t="shared" si="43"/>
        <v/>
      </c>
      <c r="V74" s="66" t="str">
        <f t="shared" si="43"/>
        <v/>
      </c>
      <c r="W74" s="66" t="str">
        <f t="shared" si="43"/>
        <v/>
      </c>
      <c r="X74" s="67" t="str">
        <f t="shared" si="43"/>
        <v/>
      </c>
      <c r="Y74" s="67" t="str">
        <f t="shared" si="43"/>
        <v/>
      </c>
      <c r="Z74" s="67" t="str">
        <f t="shared" si="43"/>
        <v/>
      </c>
      <c r="AA74" s="67" t="str">
        <f t="shared" si="43"/>
        <v/>
      </c>
      <c r="AB74" s="67" t="str">
        <f t="shared" si="43"/>
        <v/>
      </c>
      <c r="AC74" s="67" t="str">
        <f t="shared" si="43"/>
        <v/>
      </c>
      <c r="AD74" s="67" t="str">
        <f t="shared" si="43"/>
        <v/>
      </c>
      <c r="AE74" s="67" t="str">
        <f t="shared" si="43"/>
        <v/>
      </c>
      <c r="AF74" s="67" t="str">
        <f t="shared" si="43"/>
        <v/>
      </c>
      <c r="AG74" s="67" t="str">
        <f t="shared" si="43"/>
        <v/>
      </c>
      <c r="AH74" s="67" t="str">
        <f t="shared" si="43"/>
        <v/>
      </c>
      <c r="AI74" s="67" t="str">
        <f t="shared" si="43"/>
        <v/>
      </c>
      <c r="AJ74" s="67" t="str">
        <f t="shared" si="43"/>
        <v/>
      </c>
      <c r="AK74" s="67" t="str">
        <f t="shared" si="43"/>
        <v/>
      </c>
      <c r="AL74" s="67" t="str">
        <f t="shared" si="43"/>
        <v/>
      </c>
      <c r="AM74" s="67" t="str">
        <f t="shared" si="43"/>
        <v/>
      </c>
      <c r="AN74" s="67" t="str">
        <f t="shared" si="43"/>
        <v/>
      </c>
      <c r="AO74" s="67" t="str">
        <f t="shared" si="43"/>
        <v/>
      </c>
      <c r="AP74" s="67" t="str">
        <f t="shared" si="43"/>
        <v/>
      </c>
      <c r="AQ74" s="67" t="str">
        <f t="shared" si="43"/>
        <v/>
      </c>
      <c r="AR74" s="67" t="str">
        <f t="shared" si="43"/>
        <v/>
      </c>
      <c r="AS74" s="67" t="str">
        <f t="shared" si="43"/>
        <v/>
      </c>
      <c r="AT74" s="67" t="str">
        <f t="shared" si="43"/>
        <v/>
      </c>
      <c r="AU74" s="67" t="str">
        <f t="shared" si="43"/>
        <v/>
      </c>
      <c r="AV74" s="67" t="str">
        <f t="shared" si="43"/>
        <v/>
      </c>
      <c r="AW74" s="67" t="str">
        <f t="shared" si="43"/>
        <v/>
      </c>
      <c r="AX74" s="67" t="str">
        <f t="shared" si="43"/>
        <v/>
      </c>
      <c r="AY74" s="67" t="str">
        <f t="shared" si="43"/>
        <v/>
      </c>
      <c r="AZ74" s="67" t="str">
        <f t="shared" si="43"/>
        <v/>
      </c>
      <c r="BA74" s="67" t="str">
        <f t="shared" si="43"/>
        <v/>
      </c>
      <c r="BB74" s="67" t="str">
        <f t="shared" si="43"/>
        <v/>
      </c>
      <c r="BC74" s="67" t="str">
        <f t="shared" si="43"/>
        <v/>
      </c>
      <c r="BD74" s="67" t="str">
        <f t="shared" si="43"/>
        <v/>
      </c>
      <c r="BE74" s="67" t="str">
        <f t="shared" si="43"/>
        <v/>
      </c>
      <c r="BF74" s="67" t="str">
        <f t="shared" si="43"/>
        <v/>
      </c>
      <c r="BG74" s="67" t="str">
        <f t="shared" si="43"/>
        <v/>
      </c>
      <c r="BH74" s="67" t="str">
        <f t="shared" si="43"/>
        <v/>
      </c>
      <c r="BI74" s="67" t="str">
        <f t="shared" si="43"/>
        <v/>
      </c>
      <c r="BJ74" s="67" t="str">
        <f t="shared" si="43"/>
        <v/>
      </c>
      <c r="BK74" s="67" t="str">
        <f t="shared" si="43"/>
        <v/>
      </c>
      <c r="BL74" s="67" t="str">
        <f t="shared" si="43"/>
        <v/>
      </c>
      <c r="BM74" s="67" t="str">
        <f t="shared" si="43"/>
        <v/>
      </c>
      <c r="BN74" s="67" t="str">
        <f t="shared" si="43"/>
        <v/>
      </c>
      <c r="BO74" s="67" t="str">
        <f t="shared" si="43"/>
        <v/>
      </c>
      <c r="BP74" s="67" t="str">
        <f t="shared" si="43"/>
        <v/>
      </c>
      <c r="BQ74" s="67" t="str">
        <f t="shared" ref="BQ74:CY74" si="44">IF(ISERROR(BQ71/BQ20*1000000*BQ21)=TRUE,"",BQ71/BQ20*1000000*BQ21)</f>
        <v/>
      </c>
      <c r="BR74" s="67" t="str">
        <f t="shared" si="44"/>
        <v/>
      </c>
      <c r="BS74" s="67" t="str">
        <f t="shared" si="44"/>
        <v/>
      </c>
      <c r="BT74" s="67" t="str">
        <f t="shared" si="44"/>
        <v/>
      </c>
      <c r="BU74" s="67" t="str">
        <f t="shared" si="44"/>
        <v/>
      </c>
      <c r="BV74" s="67" t="str">
        <f t="shared" si="44"/>
        <v/>
      </c>
      <c r="BW74" s="67" t="str">
        <f t="shared" si="44"/>
        <v/>
      </c>
      <c r="BX74" s="67" t="str">
        <f t="shared" si="44"/>
        <v/>
      </c>
      <c r="BY74" s="67" t="str">
        <f t="shared" si="44"/>
        <v/>
      </c>
      <c r="BZ74" s="67" t="str">
        <f t="shared" si="44"/>
        <v/>
      </c>
      <c r="CA74" s="67" t="str">
        <f t="shared" si="44"/>
        <v/>
      </c>
      <c r="CB74" s="67" t="str">
        <f t="shared" si="44"/>
        <v/>
      </c>
      <c r="CC74" s="67" t="str">
        <f t="shared" si="44"/>
        <v/>
      </c>
      <c r="CD74" s="67" t="str">
        <f t="shared" si="44"/>
        <v/>
      </c>
      <c r="CE74" s="67" t="str">
        <f t="shared" si="44"/>
        <v/>
      </c>
      <c r="CF74" s="67" t="str">
        <f t="shared" si="44"/>
        <v/>
      </c>
      <c r="CG74" s="67" t="str">
        <f t="shared" si="44"/>
        <v/>
      </c>
      <c r="CH74" s="67" t="str">
        <f t="shared" si="44"/>
        <v/>
      </c>
      <c r="CI74" s="67" t="str">
        <f t="shared" si="44"/>
        <v/>
      </c>
      <c r="CJ74" s="67" t="str">
        <f t="shared" si="44"/>
        <v/>
      </c>
      <c r="CK74" s="67" t="str">
        <f t="shared" si="44"/>
        <v/>
      </c>
      <c r="CL74" s="67" t="str">
        <f t="shared" si="44"/>
        <v/>
      </c>
      <c r="CM74" s="67" t="str">
        <f t="shared" si="44"/>
        <v/>
      </c>
      <c r="CN74" s="67" t="str">
        <f t="shared" si="44"/>
        <v/>
      </c>
      <c r="CO74" s="67" t="str">
        <f t="shared" si="44"/>
        <v/>
      </c>
      <c r="CP74" s="67" t="str">
        <f t="shared" si="44"/>
        <v/>
      </c>
      <c r="CQ74" s="67" t="str">
        <f t="shared" si="44"/>
        <v/>
      </c>
      <c r="CR74" s="67" t="str">
        <f t="shared" si="44"/>
        <v/>
      </c>
      <c r="CS74" s="67" t="str">
        <f t="shared" si="44"/>
        <v/>
      </c>
      <c r="CT74" s="67" t="str">
        <f t="shared" si="44"/>
        <v/>
      </c>
      <c r="CU74" s="67" t="str">
        <f t="shared" si="44"/>
        <v/>
      </c>
      <c r="CV74" s="67" t="str">
        <f t="shared" si="44"/>
        <v/>
      </c>
      <c r="CW74" s="67" t="str">
        <f t="shared" si="44"/>
        <v/>
      </c>
      <c r="CX74" s="67" t="str">
        <f t="shared" si="44"/>
        <v/>
      </c>
      <c r="CY74" s="67" t="str">
        <f t="shared" si="44"/>
        <v/>
      </c>
    </row>
    <row r="75" spans="2:103" ht="17.25" customHeight="1">
      <c r="B75" s="14"/>
      <c r="C75" s="65" t="s">
        <v>48</v>
      </c>
      <c r="D75" s="66" t="e">
        <f>D72/D20*1000000</f>
        <v>#DIV/0!</v>
      </c>
      <c r="E75" s="66" t="str">
        <f t="shared" ref="E75:BP75" si="45">IF(ISERROR(E72/E20*1000000*E21)=TRUE,"",E72/E20*1000000*E21)</f>
        <v/>
      </c>
      <c r="F75" s="66" t="str">
        <f t="shared" si="45"/>
        <v/>
      </c>
      <c r="G75" s="66" t="str">
        <f t="shared" si="45"/>
        <v/>
      </c>
      <c r="H75" s="66" t="str">
        <f t="shared" si="45"/>
        <v/>
      </c>
      <c r="I75" s="66" t="str">
        <f t="shared" si="45"/>
        <v/>
      </c>
      <c r="J75" s="66" t="str">
        <f t="shared" si="45"/>
        <v/>
      </c>
      <c r="K75" s="66" t="str">
        <f t="shared" si="45"/>
        <v/>
      </c>
      <c r="L75" s="66" t="str">
        <f t="shared" si="45"/>
        <v/>
      </c>
      <c r="M75" s="66" t="str">
        <f t="shared" si="45"/>
        <v/>
      </c>
      <c r="N75" s="66" t="str">
        <f t="shared" si="45"/>
        <v/>
      </c>
      <c r="O75" s="66" t="str">
        <f t="shared" si="45"/>
        <v/>
      </c>
      <c r="P75" s="66" t="str">
        <f t="shared" si="45"/>
        <v/>
      </c>
      <c r="Q75" s="66" t="str">
        <f t="shared" si="45"/>
        <v/>
      </c>
      <c r="R75" s="66" t="str">
        <f t="shared" si="45"/>
        <v/>
      </c>
      <c r="S75" s="66" t="str">
        <f t="shared" si="45"/>
        <v/>
      </c>
      <c r="T75" s="66" t="str">
        <f t="shared" si="45"/>
        <v/>
      </c>
      <c r="U75" s="66" t="str">
        <f t="shared" si="45"/>
        <v/>
      </c>
      <c r="V75" s="66" t="str">
        <f t="shared" si="45"/>
        <v/>
      </c>
      <c r="W75" s="66" t="str">
        <f t="shared" si="45"/>
        <v/>
      </c>
      <c r="X75" s="67" t="str">
        <f t="shared" si="45"/>
        <v/>
      </c>
      <c r="Y75" s="67" t="str">
        <f t="shared" si="45"/>
        <v/>
      </c>
      <c r="Z75" s="67" t="str">
        <f t="shared" si="45"/>
        <v/>
      </c>
      <c r="AA75" s="67" t="str">
        <f t="shared" si="45"/>
        <v/>
      </c>
      <c r="AB75" s="67" t="str">
        <f t="shared" si="45"/>
        <v/>
      </c>
      <c r="AC75" s="67" t="str">
        <f t="shared" si="45"/>
        <v/>
      </c>
      <c r="AD75" s="67" t="str">
        <f t="shared" si="45"/>
        <v/>
      </c>
      <c r="AE75" s="67" t="str">
        <f t="shared" si="45"/>
        <v/>
      </c>
      <c r="AF75" s="67" t="str">
        <f t="shared" si="45"/>
        <v/>
      </c>
      <c r="AG75" s="67" t="str">
        <f t="shared" si="45"/>
        <v/>
      </c>
      <c r="AH75" s="67" t="str">
        <f t="shared" si="45"/>
        <v/>
      </c>
      <c r="AI75" s="67" t="str">
        <f t="shared" si="45"/>
        <v/>
      </c>
      <c r="AJ75" s="67" t="str">
        <f t="shared" si="45"/>
        <v/>
      </c>
      <c r="AK75" s="67" t="str">
        <f t="shared" si="45"/>
        <v/>
      </c>
      <c r="AL75" s="67" t="str">
        <f t="shared" si="45"/>
        <v/>
      </c>
      <c r="AM75" s="67" t="str">
        <f t="shared" si="45"/>
        <v/>
      </c>
      <c r="AN75" s="67" t="str">
        <f t="shared" si="45"/>
        <v/>
      </c>
      <c r="AO75" s="67" t="str">
        <f t="shared" si="45"/>
        <v/>
      </c>
      <c r="AP75" s="67" t="str">
        <f t="shared" si="45"/>
        <v/>
      </c>
      <c r="AQ75" s="67" t="str">
        <f t="shared" si="45"/>
        <v/>
      </c>
      <c r="AR75" s="67" t="str">
        <f t="shared" si="45"/>
        <v/>
      </c>
      <c r="AS75" s="67" t="str">
        <f t="shared" si="45"/>
        <v/>
      </c>
      <c r="AT75" s="67" t="str">
        <f t="shared" si="45"/>
        <v/>
      </c>
      <c r="AU75" s="67" t="str">
        <f t="shared" si="45"/>
        <v/>
      </c>
      <c r="AV75" s="67" t="str">
        <f t="shared" si="45"/>
        <v/>
      </c>
      <c r="AW75" s="67" t="str">
        <f t="shared" si="45"/>
        <v/>
      </c>
      <c r="AX75" s="67" t="str">
        <f t="shared" si="45"/>
        <v/>
      </c>
      <c r="AY75" s="67" t="str">
        <f t="shared" si="45"/>
        <v/>
      </c>
      <c r="AZ75" s="67" t="str">
        <f t="shared" si="45"/>
        <v/>
      </c>
      <c r="BA75" s="67" t="str">
        <f t="shared" si="45"/>
        <v/>
      </c>
      <c r="BB75" s="67" t="str">
        <f t="shared" si="45"/>
        <v/>
      </c>
      <c r="BC75" s="67" t="str">
        <f t="shared" si="45"/>
        <v/>
      </c>
      <c r="BD75" s="67" t="str">
        <f t="shared" si="45"/>
        <v/>
      </c>
      <c r="BE75" s="67" t="str">
        <f t="shared" si="45"/>
        <v/>
      </c>
      <c r="BF75" s="67" t="str">
        <f t="shared" si="45"/>
        <v/>
      </c>
      <c r="BG75" s="67" t="str">
        <f t="shared" si="45"/>
        <v/>
      </c>
      <c r="BH75" s="67" t="str">
        <f t="shared" si="45"/>
        <v/>
      </c>
      <c r="BI75" s="67" t="str">
        <f t="shared" si="45"/>
        <v/>
      </c>
      <c r="BJ75" s="67" t="str">
        <f t="shared" si="45"/>
        <v/>
      </c>
      <c r="BK75" s="67" t="str">
        <f t="shared" si="45"/>
        <v/>
      </c>
      <c r="BL75" s="67" t="str">
        <f t="shared" si="45"/>
        <v/>
      </c>
      <c r="BM75" s="67" t="str">
        <f t="shared" si="45"/>
        <v/>
      </c>
      <c r="BN75" s="67" t="str">
        <f t="shared" si="45"/>
        <v/>
      </c>
      <c r="BO75" s="67" t="str">
        <f t="shared" si="45"/>
        <v/>
      </c>
      <c r="BP75" s="67" t="str">
        <f t="shared" si="45"/>
        <v/>
      </c>
      <c r="BQ75" s="67" t="str">
        <f t="shared" ref="BQ75:CY75" si="46">IF(ISERROR(BQ72/BQ20*1000000*BQ21)=TRUE,"",BQ72/BQ20*1000000*BQ21)</f>
        <v/>
      </c>
      <c r="BR75" s="67" t="str">
        <f t="shared" si="46"/>
        <v/>
      </c>
      <c r="BS75" s="67" t="str">
        <f t="shared" si="46"/>
        <v/>
      </c>
      <c r="BT75" s="67" t="str">
        <f t="shared" si="46"/>
        <v/>
      </c>
      <c r="BU75" s="67" t="str">
        <f t="shared" si="46"/>
        <v/>
      </c>
      <c r="BV75" s="67" t="str">
        <f t="shared" si="46"/>
        <v/>
      </c>
      <c r="BW75" s="67" t="str">
        <f t="shared" si="46"/>
        <v/>
      </c>
      <c r="BX75" s="67" t="str">
        <f t="shared" si="46"/>
        <v/>
      </c>
      <c r="BY75" s="67" t="str">
        <f t="shared" si="46"/>
        <v/>
      </c>
      <c r="BZ75" s="67" t="str">
        <f t="shared" si="46"/>
        <v/>
      </c>
      <c r="CA75" s="67" t="str">
        <f t="shared" si="46"/>
        <v/>
      </c>
      <c r="CB75" s="67" t="str">
        <f t="shared" si="46"/>
        <v/>
      </c>
      <c r="CC75" s="67" t="str">
        <f t="shared" si="46"/>
        <v/>
      </c>
      <c r="CD75" s="67" t="str">
        <f t="shared" si="46"/>
        <v/>
      </c>
      <c r="CE75" s="67" t="str">
        <f t="shared" si="46"/>
        <v/>
      </c>
      <c r="CF75" s="67" t="str">
        <f t="shared" si="46"/>
        <v/>
      </c>
      <c r="CG75" s="67" t="str">
        <f t="shared" si="46"/>
        <v/>
      </c>
      <c r="CH75" s="67" t="str">
        <f t="shared" si="46"/>
        <v/>
      </c>
      <c r="CI75" s="67" t="str">
        <f t="shared" si="46"/>
        <v/>
      </c>
      <c r="CJ75" s="67" t="str">
        <f t="shared" si="46"/>
        <v/>
      </c>
      <c r="CK75" s="67" t="str">
        <f t="shared" si="46"/>
        <v/>
      </c>
      <c r="CL75" s="67" t="str">
        <f t="shared" si="46"/>
        <v/>
      </c>
      <c r="CM75" s="67" t="str">
        <f t="shared" si="46"/>
        <v/>
      </c>
      <c r="CN75" s="67" t="str">
        <f t="shared" si="46"/>
        <v/>
      </c>
      <c r="CO75" s="67" t="str">
        <f t="shared" si="46"/>
        <v/>
      </c>
      <c r="CP75" s="67" t="str">
        <f t="shared" si="46"/>
        <v/>
      </c>
      <c r="CQ75" s="67" t="str">
        <f t="shared" si="46"/>
        <v/>
      </c>
      <c r="CR75" s="67" t="str">
        <f t="shared" si="46"/>
        <v/>
      </c>
      <c r="CS75" s="67" t="str">
        <f t="shared" si="46"/>
        <v/>
      </c>
      <c r="CT75" s="67" t="str">
        <f t="shared" si="46"/>
        <v/>
      </c>
      <c r="CU75" s="67" t="str">
        <f t="shared" si="46"/>
        <v/>
      </c>
      <c r="CV75" s="67" t="str">
        <f t="shared" si="46"/>
        <v/>
      </c>
      <c r="CW75" s="67" t="str">
        <f t="shared" si="46"/>
        <v/>
      </c>
      <c r="CX75" s="67" t="str">
        <f t="shared" si="46"/>
        <v/>
      </c>
      <c r="CY75" s="67" t="str">
        <f t="shared" si="46"/>
        <v/>
      </c>
    </row>
    <row r="76" spans="2:103" ht="17.25" customHeight="1">
      <c r="B76" s="14"/>
      <c r="C76" s="68"/>
      <c r="D76" s="69" t="e">
        <f>IF(ABS(D75+D74+D73-D21)&lt;0.0000001,"OK  ","NG      ")</f>
        <v>#DIV/0!</v>
      </c>
      <c r="E76" s="69" t="str">
        <f t="shared" ref="E76:BP76" si="47">IF(ISERROR(ABS(E75+E74+E73-E21))=TRUE,"",IF(ABS(E75+E74+E73-E21)&lt;0.0000001,"OK  ","NG      "))</f>
        <v/>
      </c>
      <c r="F76" s="69" t="str">
        <f t="shared" si="47"/>
        <v/>
      </c>
      <c r="G76" s="69" t="str">
        <f t="shared" si="47"/>
        <v/>
      </c>
      <c r="H76" s="69" t="str">
        <f t="shared" si="47"/>
        <v/>
      </c>
      <c r="I76" s="69" t="str">
        <f t="shared" si="47"/>
        <v/>
      </c>
      <c r="J76" s="69" t="str">
        <f t="shared" si="47"/>
        <v/>
      </c>
      <c r="K76" s="69" t="str">
        <f t="shared" si="47"/>
        <v/>
      </c>
      <c r="L76" s="69" t="str">
        <f t="shared" si="47"/>
        <v/>
      </c>
      <c r="M76" s="69" t="str">
        <f t="shared" si="47"/>
        <v/>
      </c>
      <c r="N76" s="69" t="str">
        <f t="shared" si="47"/>
        <v/>
      </c>
      <c r="O76" s="69" t="str">
        <f t="shared" si="47"/>
        <v/>
      </c>
      <c r="P76" s="69" t="str">
        <f t="shared" si="47"/>
        <v/>
      </c>
      <c r="Q76" s="69" t="str">
        <f t="shared" si="47"/>
        <v/>
      </c>
      <c r="R76" s="69" t="str">
        <f t="shared" si="47"/>
        <v/>
      </c>
      <c r="S76" s="69" t="str">
        <f t="shared" si="47"/>
        <v/>
      </c>
      <c r="T76" s="69" t="str">
        <f t="shared" si="47"/>
        <v/>
      </c>
      <c r="U76" s="69" t="str">
        <f t="shared" si="47"/>
        <v/>
      </c>
      <c r="V76" s="69" t="str">
        <f t="shared" si="47"/>
        <v/>
      </c>
      <c r="W76" s="69" t="str">
        <f t="shared" si="47"/>
        <v/>
      </c>
      <c r="X76" s="70" t="str">
        <f t="shared" si="47"/>
        <v/>
      </c>
      <c r="Y76" s="70" t="str">
        <f t="shared" si="47"/>
        <v/>
      </c>
      <c r="Z76" s="70" t="str">
        <f t="shared" si="47"/>
        <v/>
      </c>
      <c r="AA76" s="70" t="str">
        <f t="shared" si="47"/>
        <v/>
      </c>
      <c r="AB76" s="70" t="str">
        <f t="shared" si="47"/>
        <v/>
      </c>
      <c r="AC76" s="70" t="str">
        <f t="shared" si="47"/>
        <v/>
      </c>
      <c r="AD76" s="70" t="str">
        <f t="shared" si="47"/>
        <v/>
      </c>
      <c r="AE76" s="70" t="str">
        <f t="shared" si="47"/>
        <v/>
      </c>
      <c r="AF76" s="70" t="str">
        <f t="shared" si="47"/>
        <v/>
      </c>
      <c r="AG76" s="70" t="str">
        <f t="shared" si="47"/>
        <v/>
      </c>
      <c r="AH76" s="70" t="str">
        <f t="shared" si="47"/>
        <v/>
      </c>
      <c r="AI76" s="70" t="str">
        <f t="shared" si="47"/>
        <v/>
      </c>
      <c r="AJ76" s="70" t="str">
        <f t="shared" si="47"/>
        <v/>
      </c>
      <c r="AK76" s="70" t="str">
        <f t="shared" si="47"/>
        <v/>
      </c>
      <c r="AL76" s="70" t="str">
        <f t="shared" si="47"/>
        <v/>
      </c>
      <c r="AM76" s="70" t="str">
        <f t="shared" si="47"/>
        <v/>
      </c>
      <c r="AN76" s="70" t="str">
        <f t="shared" si="47"/>
        <v/>
      </c>
      <c r="AO76" s="70" t="str">
        <f t="shared" si="47"/>
        <v/>
      </c>
      <c r="AP76" s="70" t="str">
        <f t="shared" si="47"/>
        <v/>
      </c>
      <c r="AQ76" s="70" t="str">
        <f t="shared" si="47"/>
        <v/>
      </c>
      <c r="AR76" s="70" t="str">
        <f t="shared" si="47"/>
        <v/>
      </c>
      <c r="AS76" s="70" t="str">
        <f t="shared" si="47"/>
        <v/>
      </c>
      <c r="AT76" s="70" t="str">
        <f t="shared" si="47"/>
        <v/>
      </c>
      <c r="AU76" s="70" t="str">
        <f t="shared" si="47"/>
        <v/>
      </c>
      <c r="AV76" s="70" t="str">
        <f t="shared" si="47"/>
        <v/>
      </c>
      <c r="AW76" s="70" t="str">
        <f t="shared" si="47"/>
        <v/>
      </c>
      <c r="AX76" s="70" t="str">
        <f t="shared" si="47"/>
        <v/>
      </c>
      <c r="AY76" s="70" t="str">
        <f t="shared" si="47"/>
        <v/>
      </c>
      <c r="AZ76" s="70" t="str">
        <f t="shared" si="47"/>
        <v/>
      </c>
      <c r="BA76" s="70" t="str">
        <f t="shared" si="47"/>
        <v/>
      </c>
      <c r="BB76" s="70" t="str">
        <f t="shared" si="47"/>
        <v/>
      </c>
      <c r="BC76" s="70" t="str">
        <f t="shared" si="47"/>
        <v/>
      </c>
      <c r="BD76" s="70" t="str">
        <f t="shared" si="47"/>
        <v/>
      </c>
      <c r="BE76" s="70" t="str">
        <f t="shared" si="47"/>
        <v/>
      </c>
      <c r="BF76" s="70" t="str">
        <f t="shared" si="47"/>
        <v/>
      </c>
      <c r="BG76" s="70" t="str">
        <f t="shared" si="47"/>
        <v/>
      </c>
      <c r="BH76" s="70" t="str">
        <f t="shared" si="47"/>
        <v/>
      </c>
      <c r="BI76" s="70" t="str">
        <f t="shared" si="47"/>
        <v/>
      </c>
      <c r="BJ76" s="70" t="str">
        <f t="shared" si="47"/>
        <v/>
      </c>
      <c r="BK76" s="70" t="str">
        <f t="shared" si="47"/>
        <v/>
      </c>
      <c r="BL76" s="70" t="str">
        <f t="shared" si="47"/>
        <v/>
      </c>
      <c r="BM76" s="70" t="str">
        <f t="shared" si="47"/>
        <v/>
      </c>
      <c r="BN76" s="70" t="str">
        <f t="shared" si="47"/>
        <v/>
      </c>
      <c r="BO76" s="70" t="str">
        <f t="shared" si="47"/>
        <v/>
      </c>
      <c r="BP76" s="70" t="str">
        <f t="shared" si="47"/>
        <v/>
      </c>
      <c r="BQ76" s="70" t="str">
        <f t="shared" ref="BQ76:CV76" si="48">IF(ISERROR(ABS(BQ75+BQ74+BQ73-BQ21))=TRUE,"",IF(ABS(BQ75+BQ74+BQ73-BQ21)&lt;0.0000001,"OK  ","NG      "))</f>
        <v/>
      </c>
      <c r="BR76" s="70" t="str">
        <f t="shared" si="48"/>
        <v/>
      </c>
      <c r="BS76" s="70" t="str">
        <f t="shared" si="48"/>
        <v/>
      </c>
      <c r="BT76" s="70" t="str">
        <f t="shared" si="48"/>
        <v/>
      </c>
      <c r="BU76" s="70" t="str">
        <f t="shared" si="48"/>
        <v/>
      </c>
      <c r="BV76" s="70" t="str">
        <f t="shared" si="48"/>
        <v/>
      </c>
      <c r="BW76" s="70" t="str">
        <f t="shared" si="48"/>
        <v/>
      </c>
      <c r="BX76" s="70" t="str">
        <f t="shared" si="48"/>
        <v/>
      </c>
      <c r="BY76" s="70" t="str">
        <f t="shared" si="48"/>
        <v/>
      </c>
      <c r="BZ76" s="70" t="str">
        <f t="shared" si="48"/>
        <v/>
      </c>
      <c r="CA76" s="70" t="str">
        <f t="shared" si="48"/>
        <v/>
      </c>
      <c r="CB76" s="70" t="str">
        <f t="shared" si="48"/>
        <v/>
      </c>
      <c r="CC76" s="70" t="str">
        <f t="shared" si="48"/>
        <v/>
      </c>
      <c r="CD76" s="70" t="str">
        <f t="shared" si="48"/>
        <v/>
      </c>
      <c r="CE76" s="70" t="str">
        <f t="shared" si="48"/>
        <v/>
      </c>
      <c r="CF76" s="70" t="str">
        <f t="shared" si="48"/>
        <v/>
      </c>
      <c r="CG76" s="70" t="str">
        <f t="shared" si="48"/>
        <v/>
      </c>
      <c r="CH76" s="70" t="str">
        <f t="shared" si="48"/>
        <v/>
      </c>
      <c r="CI76" s="70" t="str">
        <f t="shared" si="48"/>
        <v/>
      </c>
      <c r="CJ76" s="70" t="str">
        <f t="shared" si="48"/>
        <v/>
      </c>
      <c r="CK76" s="70" t="str">
        <f t="shared" si="48"/>
        <v/>
      </c>
      <c r="CL76" s="70" t="str">
        <f t="shared" si="48"/>
        <v/>
      </c>
      <c r="CM76" s="70" t="str">
        <f t="shared" si="48"/>
        <v/>
      </c>
      <c r="CN76" s="70" t="str">
        <f t="shared" si="48"/>
        <v/>
      </c>
      <c r="CO76" s="70" t="str">
        <f t="shared" si="48"/>
        <v/>
      </c>
      <c r="CP76" s="70" t="str">
        <f t="shared" si="48"/>
        <v/>
      </c>
      <c r="CQ76" s="70" t="str">
        <f t="shared" si="48"/>
        <v/>
      </c>
      <c r="CR76" s="70" t="str">
        <f t="shared" si="48"/>
        <v/>
      </c>
      <c r="CS76" s="70" t="str">
        <f t="shared" si="48"/>
        <v/>
      </c>
      <c r="CT76" s="70" t="str">
        <f t="shared" si="48"/>
        <v/>
      </c>
      <c r="CU76" s="70" t="str">
        <f t="shared" si="48"/>
        <v/>
      </c>
      <c r="CV76" s="70" t="str">
        <f t="shared" si="48"/>
        <v/>
      </c>
      <c r="CW76" s="70" t="str">
        <f>IF(ISERROR(ABS(CW75+CW74+CW73-CW21))=TRUE,"",IF(ABS(CW75+CW74+CW73-CW21)&lt;0.0000001,"OK  ","NG      "))</f>
        <v/>
      </c>
      <c r="CX76" s="70" t="str">
        <f>IF(ISERROR(ABS(CX75+CX74+CX73-CX21))=TRUE,"",IF(ABS(CX75+CX74+CX73-CX21)&lt;0.0000001,"OK  ","NG      "))</f>
        <v/>
      </c>
      <c r="CY76" s="70" t="str">
        <f>IF(ISERROR(ABS(CY75+CY74+CY73-CY21))=TRUE,"",IF(ABS(CY75+CY74+CY73-CY21)&lt;0.0000001,"OK  ","NG      "))</f>
        <v/>
      </c>
    </row>
    <row r="77" spans="2:103" s="71" customFormat="1" ht="17.25" customHeight="1">
      <c r="C77" s="184" t="s">
        <v>49</v>
      </c>
      <c r="D77" s="185"/>
      <c r="E77" s="72" t="str">
        <f t="shared" ref="E77:BP77" si="49">IF(ISERROR(E9/1000000)=TRUE,"",E11/E9)</f>
        <v/>
      </c>
      <c r="F77" s="72" t="str">
        <f t="shared" si="49"/>
        <v/>
      </c>
      <c r="G77" s="72" t="str">
        <f t="shared" si="49"/>
        <v/>
      </c>
      <c r="H77" s="72" t="str">
        <f t="shared" si="49"/>
        <v/>
      </c>
      <c r="I77" s="72" t="str">
        <f t="shared" si="49"/>
        <v/>
      </c>
      <c r="J77" s="72" t="str">
        <f t="shared" si="49"/>
        <v/>
      </c>
      <c r="K77" s="72" t="str">
        <f t="shared" si="49"/>
        <v/>
      </c>
      <c r="L77" s="72" t="str">
        <f t="shared" si="49"/>
        <v/>
      </c>
      <c r="M77" s="72" t="str">
        <f t="shared" si="49"/>
        <v/>
      </c>
      <c r="N77" s="72" t="str">
        <f t="shared" si="49"/>
        <v/>
      </c>
      <c r="O77" s="72" t="str">
        <f t="shared" si="49"/>
        <v/>
      </c>
      <c r="P77" s="72" t="str">
        <f t="shared" si="49"/>
        <v/>
      </c>
      <c r="Q77" s="72" t="str">
        <f t="shared" si="49"/>
        <v/>
      </c>
      <c r="R77" s="72" t="str">
        <f t="shared" si="49"/>
        <v/>
      </c>
      <c r="S77" s="72" t="str">
        <f t="shared" si="49"/>
        <v/>
      </c>
      <c r="T77" s="72" t="str">
        <f t="shared" si="49"/>
        <v/>
      </c>
      <c r="U77" s="72" t="str">
        <f t="shared" si="49"/>
        <v/>
      </c>
      <c r="V77" s="72" t="str">
        <f t="shared" si="49"/>
        <v/>
      </c>
      <c r="W77" s="72" t="str">
        <f t="shared" si="49"/>
        <v/>
      </c>
      <c r="X77" s="73" t="str">
        <f t="shared" si="49"/>
        <v/>
      </c>
      <c r="Y77" s="73" t="str">
        <f t="shared" si="49"/>
        <v/>
      </c>
      <c r="Z77" s="73" t="str">
        <f t="shared" si="49"/>
        <v/>
      </c>
      <c r="AA77" s="73" t="str">
        <f t="shared" si="49"/>
        <v/>
      </c>
      <c r="AB77" s="73" t="str">
        <f t="shared" si="49"/>
        <v/>
      </c>
      <c r="AC77" s="73" t="str">
        <f t="shared" si="49"/>
        <v/>
      </c>
      <c r="AD77" s="73" t="str">
        <f t="shared" si="49"/>
        <v/>
      </c>
      <c r="AE77" s="73" t="str">
        <f t="shared" si="49"/>
        <v/>
      </c>
      <c r="AF77" s="73" t="str">
        <f t="shared" si="49"/>
        <v/>
      </c>
      <c r="AG77" s="73" t="str">
        <f t="shared" si="49"/>
        <v/>
      </c>
      <c r="AH77" s="73" t="str">
        <f t="shared" si="49"/>
        <v/>
      </c>
      <c r="AI77" s="73" t="str">
        <f t="shared" si="49"/>
        <v/>
      </c>
      <c r="AJ77" s="73" t="str">
        <f t="shared" si="49"/>
        <v/>
      </c>
      <c r="AK77" s="73" t="str">
        <f t="shared" si="49"/>
        <v/>
      </c>
      <c r="AL77" s="73" t="str">
        <f t="shared" si="49"/>
        <v/>
      </c>
      <c r="AM77" s="73" t="str">
        <f t="shared" si="49"/>
        <v/>
      </c>
      <c r="AN77" s="73" t="str">
        <f t="shared" si="49"/>
        <v/>
      </c>
      <c r="AO77" s="73" t="str">
        <f t="shared" si="49"/>
        <v/>
      </c>
      <c r="AP77" s="73" t="str">
        <f t="shared" si="49"/>
        <v/>
      </c>
      <c r="AQ77" s="73" t="str">
        <f t="shared" si="49"/>
        <v/>
      </c>
      <c r="AR77" s="73" t="str">
        <f t="shared" si="49"/>
        <v/>
      </c>
      <c r="AS77" s="73" t="str">
        <f t="shared" si="49"/>
        <v/>
      </c>
      <c r="AT77" s="73" t="str">
        <f t="shared" si="49"/>
        <v/>
      </c>
      <c r="AU77" s="73" t="str">
        <f t="shared" si="49"/>
        <v/>
      </c>
      <c r="AV77" s="73" t="str">
        <f t="shared" si="49"/>
        <v/>
      </c>
      <c r="AW77" s="73" t="str">
        <f t="shared" si="49"/>
        <v/>
      </c>
      <c r="AX77" s="73" t="str">
        <f t="shared" si="49"/>
        <v/>
      </c>
      <c r="AY77" s="73" t="str">
        <f t="shared" si="49"/>
        <v/>
      </c>
      <c r="AZ77" s="73" t="str">
        <f t="shared" si="49"/>
        <v/>
      </c>
      <c r="BA77" s="73" t="str">
        <f t="shared" si="49"/>
        <v/>
      </c>
      <c r="BB77" s="73" t="str">
        <f t="shared" si="49"/>
        <v/>
      </c>
      <c r="BC77" s="73" t="str">
        <f t="shared" si="49"/>
        <v/>
      </c>
      <c r="BD77" s="73" t="str">
        <f t="shared" si="49"/>
        <v/>
      </c>
      <c r="BE77" s="73" t="str">
        <f t="shared" si="49"/>
        <v/>
      </c>
      <c r="BF77" s="73" t="str">
        <f t="shared" si="49"/>
        <v/>
      </c>
      <c r="BG77" s="73" t="str">
        <f t="shared" si="49"/>
        <v/>
      </c>
      <c r="BH77" s="73" t="str">
        <f t="shared" si="49"/>
        <v/>
      </c>
      <c r="BI77" s="73" t="str">
        <f t="shared" si="49"/>
        <v/>
      </c>
      <c r="BJ77" s="73" t="str">
        <f t="shared" si="49"/>
        <v/>
      </c>
      <c r="BK77" s="73" t="str">
        <f t="shared" si="49"/>
        <v/>
      </c>
      <c r="BL77" s="73" t="str">
        <f t="shared" si="49"/>
        <v/>
      </c>
      <c r="BM77" s="73" t="str">
        <f t="shared" si="49"/>
        <v/>
      </c>
      <c r="BN77" s="73" t="str">
        <f t="shared" si="49"/>
        <v/>
      </c>
      <c r="BO77" s="73" t="str">
        <f t="shared" si="49"/>
        <v/>
      </c>
      <c r="BP77" s="73" t="str">
        <f t="shared" si="49"/>
        <v/>
      </c>
      <c r="BQ77" s="73" t="str">
        <f t="shared" ref="BQ77:CY77" si="50">IF(ISERROR(BQ9/1000000)=TRUE,"",BQ11/BQ9)</f>
        <v/>
      </c>
      <c r="BR77" s="73" t="str">
        <f t="shared" si="50"/>
        <v/>
      </c>
      <c r="BS77" s="73" t="str">
        <f t="shared" si="50"/>
        <v/>
      </c>
      <c r="BT77" s="73" t="str">
        <f t="shared" si="50"/>
        <v/>
      </c>
      <c r="BU77" s="73" t="str">
        <f t="shared" si="50"/>
        <v/>
      </c>
      <c r="BV77" s="73" t="str">
        <f t="shared" si="50"/>
        <v/>
      </c>
      <c r="BW77" s="73" t="str">
        <f t="shared" si="50"/>
        <v/>
      </c>
      <c r="BX77" s="73" t="str">
        <f t="shared" si="50"/>
        <v/>
      </c>
      <c r="BY77" s="73" t="str">
        <f t="shared" si="50"/>
        <v/>
      </c>
      <c r="BZ77" s="73" t="str">
        <f t="shared" si="50"/>
        <v/>
      </c>
      <c r="CA77" s="73" t="str">
        <f t="shared" si="50"/>
        <v/>
      </c>
      <c r="CB77" s="73" t="str">
        <f t="shared" si="50"/>
        <v/>
      </c>
      <c r="CC77" s="73" t="str">
        <f t="shared" si="50"/>
        <v/>
      </c>
      <c r="CD77" s="73" t="str">
        <f t="shared" si="50"/>
        <v/>
      </c>
      <c r="CE77" s="73" t="str">
        <f t="shared" si="50"/>
        <v/>
      </c>
      <c r="CF77" s="73" t="str">
        <f t="shared" si="50"/>
        <v/>
      </c>
      <c r="CG77" s="73" t="str">
        <f t="shared" si="50"/>
        <v/>
      </c>
      <c r="CH77" s="73" t="str">
        <f t="shared" si="50"/>
        <v/>
      </c>
      <c r="CI77" s="73" t="str">
        <f t="shared" si="50"/>
        <v/>
      </c>
      <c r="CJ77" s="73" t="str">
        <f t="shared" si="50"/>
        <v/>
      </c>
      <c r="CK77" s="73" t="str">
        <f t="shared" si="50"/>
        <v/>
      </c>
      <c r="CL77" s="73" t="str">
        <f t="shared" si="50"/>
        <v/>
      </c>
      <c r="CM77" s="73" t="str">
        <f t="shared" si="50"/>
        <v/>
      </c>
      <c r="CN77" s="73" t="str">
        <f t="shared" si="50"/>
        <v/>
      </c>
      <c r="CO77" s="73" t="str">
        <f t="shared" si="50"/>
        <v/>
      </c>
      <c r="CP77" s="73" t="str">
        <f t="shared" si="50"/>
        <v/>
      </c>
      <c r="CQ77" s="73" t="str">
        <f t="shared" si="50"/>
        <v/>
      </c>
      <c r="CR77" s="73" t="str">
        <f t="shared" si="50"/>
        <v/>
      </c>
      <c r="CS77" s="73" t="str">
        <f t="shared" si="50"/>
        <v/>
      </c>
      <c r="CT77" s="73" t="str">
        <f t="shared" si="50"/>
        <v/>
      </c>
      <c r="CU77" s="73" t="str">
        <f t="shared" si="50"/>
        <v/>
      </c>
      <c r="CV77" s="73" t="str">
        <f t="shared" si="50"/>
        <v/>
      </c>
      <c r="CW77" s="73" t="str">
        <f t="shared" si="50"/>
        <v/>
      </c>
      <c r="CX77" s="73" t="str">
        <f t="shared" si="50"/>
        <v/>
      </c>
      <c r="CY77" s="73" t="str">
        <f t="shared" si="50"/>
        <v/>
      </c>
    </row>
    <row r="78" spans="2:103" ht="17.25" customHeight="1">
      <c r="B78" s="14"/>
      <c r="D78" s="34"/>
      <c r="E78" s="42"/>
      <c r="Y78" s="39"/>
    </row>
    <row r="79" spans="2:103" ht="17.25" customHeight="1">
      <c r="B79" s="14"/>
      <c r="D79" s="34"/>
      <c r="E79" s="42"/>
      <c r="Y79" s="39"/>
    </row>
    <row r="80" spans="2:103" ht="17.25" customHeight="1">
      <c r="B80" s="14"/>
      <c r="D80" s="34"/>
      <c r="E80" s="42"/>
      <c r="Y80" s="39"/>
    </row>
    <row r="81" spans="2:25" ht="17.25" customHeight="1">
      <c r="B81" s="14"/>
      <c r="D81" s="34"/>
      <c r="E81" s="42"/>
      <c r="Y81" s="39"/>
    </row>
    <row r="82" spans="2:25" ht="17.25" customHeight="1">
      <c r="B82" s="14"/>
      <c r="D82" s="34"/>
      <c r="E82" s="42"/>
      <c r="Y82" s="39"/>
    </row>
    <row r="83" spans="2:25" ht="17.25" customHeight="1">
      <c r="B83" s="14"/>
      <c r="D83" s="34"/>
      <c r="E83" s="42"/>
      <c r="Y83" s="39"/>
    </row>
    <row r="84" spans="2:25" ht="17.25" customHeight="1">
      <c r="B84" s="14"/>
      <c r="D84" s="34"/>
      <c r="E84" s="42"/>
      <c r="Y84" s="39"/>
    </row>
    <row r="85" spans="2:25" ht="17.25" customHeight="1">
      <c r="B85" s="14"/>
      <c r="D85" s="34"/>
      <c r="E85" s="42"/>
      <c r="Y85" s="39"/>
    </row>
    <row r="86" spans="2:25" ht="17.25" customHeight="1">
      <c r="B86" s="14"/>
      <c r="D86" s="34"/>
      <c r="E86" s="42"/>
      <c r="Y86" s="39"/>
    </row>
    <row r="87" spans="2:25" ht="17.25" customHeight="1">
      <c r="B87" s="14"/>
      <c r="D87" s="34"/>
      <c r="E87" s="42"/>
      <c r="Y87" s="39"/>
    </row>
    <row r="88" spans="2:25" ht="17.25" customHeight="1">
      <c r="B88" s="14"/>
      <c r="D88" s="34"/>
      <c r="E88" s="42"/>
      <c r="Y88" s="39"/>
    </row>
    <row r="89" spans="2:25" ht="17.25" customHeight="1">
      <c r="B89" s="14"/>
      <c r="D89" s="34"/>
      <c r="E89" s="42"/>
      <c r="Y89" s="39"/>
    </row>
    <row r="90" spans="2:25" ht="17.25" customHeight="1">
      <c r="B90" s="14"/>
      <c r="D90" s="34"/>
      <c r="E90" s="42"/>
      <c r="Y90" s="39"/>
    </row>
    <row r="91" spans="2:25" ht="17.25" customHeight="1">
      <c r="B91" s="14"/>
      <c r="D91" s="34"/>
      <c r="E91" s="42"/>
      <c r="Y91" s="39"/>
    </row>
    <row r="92" spans="2:25" ht="17.25" customHeight="1">
      <c r="B92" s="14"/>
      <c r="D92" s="34"/>
      <c r="E92" s="42"/>
      <c r="Y92" s="39"/>
    </row>
    <row r="93" spans="2:25" ht="17.25" customHeight="1">
      <c r="B93" s="14"/>
      <c r="D93" s="34"/>
      <c r="E93" s="42"/>
      <c r="Y93" s="39"/>
    </row>
    <row r="94" spans="2:25" ht="17.25" customHeight="1">
      <c r="B94" s="14"/>
      <c r="D94" s="34"/>
      <c r="E94" s="42"/>
      <c r="Y94" s="39"/>
    </row>
    <row r="95" spans="2:25" ht="17.25" customHeight="1">
      <c r="B95" s="14"/>
      <c r="D95" s="34"/>
      <c r="E95" s="42"/>
      <c r="Y95" s="39"/>
    </row>
    <row r="96" spans="2:25" ht="17.25" customHeight="1">
      <c r="B96" s="14"/>
      <c r="D96" s="34"/>
      <c r="E96" s="42"/>
      <c r="Y96" s="39"/>
    </row>
    <row r="97" spans="2:25" ht="17.25" customHeight="1">
      <c r="B97" s="14"/>
      <c r="D97" s="34"/>
      <c r="E97" s="42"/>
      <c r="Y97" s="39"/>
    </row>
    <row r="98" spans="2:25" ht="17.25" customHeight="1">
      <c r="B98" s="14"/>
      <c r="D98" s="34"/>
      <c r="E98" s="42"/>
      <c r="Y98" s="39"/>
    </row>
    <row r="99" spans="2:25" ht="17.25" customHeight="1">
      <c r="B99" s="14"/>
      <c r="D99" s="34"/>
      <c r="E99" s="42"/>
      <c r="Y99" s="39"/>
    </row>
    <row r="100" spans="2:25" ht="17.25" customHeight="1">
      <c r="B100" s="14"/>
      <c r="D100" s="34"/>
      <c r="E100" s="42"/>
      <c r="Y100" s="39"/>
    </row>
    <row r="101" spans="2:25" ht="17.25" customHeight="1">
      <c r="B101" s="14"/>
      <c r="D101" s="34"/>
      <c r="E101" s="42"/>
      <c r="Y101" s="39"/>
    </row>
    <row r="102" spans="2:25" ht="17.25" customHeight="1">
      <c r="B102" s="14"/>
      <c r="D102" s="34"/>
      <c r="E102" s="42"/>
      <c r="Y102" s="39"/>
    </row>
    <row r="103" spans="2:25" ht="17.25" customHeight="1">
      <c r="B103" s="14"/>
      <c r="D103" s="34"/>
      <c r="E103" s="42"/>
      <c r="Y103" s="39"/>
    </row>
    <row r="104" spans="2:25" ht="17.25" customHeight="1">
      <c r="B104" s="14"/>
      <c r="D104" s="34"/>
      <c r="E104" s="42"/>
      <c r="Y104" s="39"/>
    </row>
    <row r="105" spans="2:25" ht="17.25" customHeight="1">
      <c r="B105" s="14"/>
      <c r="D105" s="34"/>
      <c r="E105" s="42"/>
      <c r="Y105" s="39"/>
    </row>
  </sheetData>
  <mergeCells count="55">
    <mergeCell ref="B8:C8"/>
    <mergeCell ref="B3:C3"/>
    <mergeCell ref="B4:C4"/>
    <mergeCell ref="B5:C5"/>
    <mergeCell ref="B6:C6"/>
    <mergeCell ref="B7:C7"/>
    <mergeCell ref="B20:C20"/>
    <mergeCell ref="B9:C9"/>
    <mergeCell ref="B10:D10"/>
    <mergeCell ref="B11:D11"/>
    <mergeCell ref="B12:C12"/>
    <mergeCell ref="B13:C13"/>
    <mergeCell ref="B14:C14"/>
    <mergeCell ref="B15:C15"/>
    <mergeCell ref="B16:C16"/>
    <mergeCell ref="B17:C17"/>
    <mergeCell ref="B18:C18"/>
    <mergeCell ref="B19:C19"/>
    <mergeCell ref="E51:I51"/>
    <mergeCell ref="C52:D52"/>
    <mergeCell ref="B21:C21"/>
    <mergeCell ref="B22:D22"/>
    <mergeCell ref="B40:B45"/>
    <mergeCell ref="C40:D40"/>
    <mergeCell ref="C41:D41"/>
    <mergeCell ref="C42:D42"/>
    <mergeCell ref="C43:D43"/>
    <mergeCell ref="C44:D44"/>
    <mergeCell ref="C45:D45"/>
    <mergeCell ref="C47:D47"/>
    <mergeCell ref="C48:D48"/>
    <mergeCell ref="C49:D49"/>
    <mergeCell ref="C51:D51"/>
    <mergeCell ref="C54:D54"/>
    <mergeCell ref="E54:I54"/>
    <mergeCell ref="C55:D55"/>
    <mergeCell ref="C57:D57"/>
    <mergeCell ref="E57:I57"/>
    <mergeCell ref="C60:D60"/>
    <mergeCell ref="C58:D58"/>
    <mergeCell ref="C61:D61"/>
    <mergeCell ref="C63:E67"/>
    <mergeCell ref="G63:H67"/>
    <mergeCell ref="J63:K67"/>
    <mergeCell ref="U64:U67"/>
    <mergeCell ref="X64:X67"/>
    <mergeCell ref="C77:D77"/>
    <mergeCell ref="P63:Q67"/>
    <mergeCell ref="S63:T67"/>
    <mergeCell ref="F64:F67"/>
    <mergeCell ref="I64:I67"/>
    <mergeCell ref="L64:L67"/>
    <mergeCell ref="O64:O67"/>
    <mergeCell ref="R64:R67"/>
    <mergeCell ref="M63:N67"/>
  </mergeCells>
  <phoneticPr fontId="2"/>
  <conditionalFormatting sqref="E40:CY44">
    <cfRule type="cellIs" dxfId="9" priority="1" stopIfTrue="1" operator="equal">
      <formula>"Yes"</formula>
    </cfRule>
  </conditionalFormatting>
  <conditionalFormatting sqref="E45:CY45">
    <cfRule type="cellIs" dxfId="8" priority="2" stopIfTrue="1" operator="equal">
      <formula>"落札不適当"</formula>
    </cfRule>
  </conditionalFormatting>
  <pageMargins left="0.35433070866141736" right="0.19685039370078741" top="0.70866141732283472" bottom="0.19685039370078741" header="0.62992125984251968" footer="0.19685039370078741"/>
  <pageSetup paperSize="8" scale="67" fitToWidth="0" orientation="landscape" r:id="rId1"/>
  <headerFooter alignWithMargins="0">
    <oddHeader>&amp;C&amp;22数 値 的 判 断 基 準 に よ る 審 査 票&amp;R
【土木工事】</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AA599-412E-465C-8106-C387C91D4948}">
  <sheetPr codeName="Sheet15">
    <pageSetUpPr fitToPage="1"/>
  </sheetPr>
  <dimension ref="A1:CY105"/>
  <sheetViews>
    <sheetView showGridLines="0" zoomScale="75" zoomScaleNormal="100" zoomScaleSheetLayoutView="75" workbookViewId="0">
      <pane xSplit="4" ySplit="3" topLeftCell="E4" activePane="bottomRight" state="frozen"/>
      <selection pane="topRight" activeCell="E1" sqref="E1"/>
      <selection pane="bottomLeft" activeCell="A10" sqref="A10"/>
      <selection pane="bottomRight" activeCell="B3" sqref="B3:C3"/>
    </sheetView>
  </sheetViews>
  <sheetFormatPr defaultColWidth="9" defaultRowHeight="17.25" customHeight="1"/>
  <cols>
    <col min="1" max="1" width="1.21875" style="14" customWidth="1"/>
    <col min="2" max="2" width="4.33203125" style="34" customWidth="1"/>
    <col min="3" max="3" width="18.109375" style="34" customWidth="1"/>
    <col min="4" max="4" width="14.21875" style="42" customWidth="1"/>
    <col min="5" max="24" width="13.44140625" style="39" customWidth="1"/>
    <col min="25" max="103" width="13.44140625" style="14" customWidth="1"/>
    <col min="104" max="16384" width="9" style="14"/>
  </cols>
  <sheetData>
    <row r="1" spans="1:103" s="3" customFormat="1" ht="20.25" customHeight="1">
      <c r="B1" s="4" t="s">
        <v>0</v>
      </c>
      <c r="C1" s="5"/>
      <c r="D1" s="6"/>
      <c r="E1" s="6"/>
      <c r="F1" s="6"/>
      <c r="G1" s="6"/>
      <c r="H1" s="6"/>
      <c r="I1" s="6"/>
      <c r="J1" s="6"/>
      <c r="K1" s="7"/>
      <c r="L1" s="7"/>
      <c r="M1" s="7"/>
      <c r="N1" s="7"/>
      <c r="O1" s="7"/>
      <c r="P1" s="7"/>
      <c r="Q1" s="7"/>
      <c r="R1" s="7"/>
      <c r="S1" s="7"/>
      <c r="T1" s="7"/>
      <c r="U1" s="7"/>
      <c r="V1" s="7"/>
      <c r="W1" s="7"/>
      <c r="X1" s="7"/>
    </row>
    <row r="2" spans="1:103" s="3" customFormat="1" ht="19.5" customHeight="1">
      <c r="B2" s="8" t="s">
        <v>1</v>
      </c>
      <c r="C2" s="5"/>
      <c r="D2" s="9"/>
      <c r="E2" s="9"/>
      <c r="F2" s="9"/>
      <c r="G2" s="9"/>
      <c r="H2" s="9"/>
      <c r="I2" s="9"/>
      <c r="J2" s="9"/>
      <c r="K2" s="10"/>
      <c r="L2" s="10"/>
      <c r="M2" s="10"/>
      <c r="N2" s="10"/>
      <c r="O2" s="10"/>
      <c r="P2" s="10"/>
      <c r="Q2" s="10"/>
      <c r="R2" s="10"/>
      <c r="S2" s="10"/>
      <c r="T2" s="10"/>
      <c r="U2" s="10"/>
      <c r="V2" s="10"/>
      <c r="W2" s="10"/>
      <c r="X2" s="10"/>
    </row>
    <row r="3" spans="1:103" s="11" customFormat="1" ht="17.25" customHeight="1">
      <c r="B3" s="214" t="s">
        <v>2</v>
      </c>
      <c r="C3" s="214"/>
      <c r="D3" s="12" t="s">
        <v>3</v>
      </c>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row>
    <row r="4" spans="1:103" ht="16.5" customHeight="1">
      <c r="A4" s="14" t="s">
        <v>4</v>
      </c>
      <c r="B4" s="215" t="s">
        <v>5</v>
      </c>
      <c r="C4" s="216"/>
      <c r="D4" s="141"/>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row>
    <row r="5" spans="1:103" ht="16.5" customHeight="1">
      <c r="A5" s="14" t="s">
        <v>6</v>
      </c>
      <c r="B5" s="215" t="s">
        <v>7</v>
      </c>
      <c r="C5" s="216"/>
      <c r="D5" s="141"/>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c r="BF5" s="142"/>
      <c r="BG5" s="142"/>
      <c r="BH5" s="142"/>
      <c r="BI5" s="142"/>
      <c r="BJ5" s="142"/>
      <c r="BK5" s="142"/>
      <c r="BL5" s="142"/>
      <c r="BM5" s="142"/>
      <c r="BN5" s="142"/>
      <c r="BO5" s="142"/>
      <c r="BP5" s="142"/>
      <c r="BQ5" s="142"/>
      <c r="BR5" s="142"/>
      <c r="BS5" s="142"/>
      <c r="BT5" s="142"/>
      <c r="BU5" s="142"/>
      <c r="BV5" s="142"/>
      <c r="BW5" s="142"/>
      <c r="BX5" s="142"/>
      <c r="BY5" s="142"/>
      <c r="BZ5" s="142"/>
      <c r="CA5" s="142"/>
      <c r="CB5" s="142"/>
      <c r="CC5" s="142"/>
      <c r="CD5" s="142"/>
      <c r="CE5" s="142"/>
      <c r="CF5" s="142"/>
      <c r="CG5" s="142"/>
      <c r="CH5" s="142"/>
      <c r="CI5" s="142"/>
      <c r="CJ5" s="142"/>
      <c r="CK5" s="142"/>
      <c r="CL5" s="142"/>
      <c r="CM5" s="142"/>
      <c r="CN5" s="142"/>
      <c r="CO5" s="142"/>
      <c r="CP5" s="142"/>
      <c r="CQ5" s="142"/>
      <c r="CR5" s="142"/>
      <c r="CS5" s="142"/>
      <c r="CT5" s="142"/>
      <c r="CU5" s="142"/>
      <c r="CV5" s="142"/>
      <c r="CW5" s="142"/>
      <c r="CX5" s="142"/>
      <c r="CY5" s="142"/>
    </row>
    <row r="6" spans="1:103" ht="17.25" customHeight="1">
      <c r="A6" s="14" t="s">
        <v>8</v>
      </c>
      <c r="B6" s="186" t="s">
        <v>9</v>
      </c>
      <c r="C6" s="229"/>
      <c r="D6" s="24"/>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row>
    <row r="7" spans="1:103" ht="17.25" customHeight="1">
      <c r="A7" s="14" t="s">
        <v>10</v>
      </c>
      <c r="B7" s="216" t="s">
        <v>11</v>
      </c>
      <c r="C7" s="201"/>
      <c r="D7" s="24"/>
      <c r="E7" s="143"/>
      <c r="F7" s="143"/>
      <c r="G7" s="143"/>
      <c r="H7" s="143"/>
      <c r="I7" s="143"/>
      <c r="J7" s="143"/>
      <c r="K7" s="143"/>
      <c r="L7" s="143"/>
      <c r="M7" s="143"/>
      <c r="N7" s="143"/>
      <c r="O7" s="143"/>
      <c r="P7" s="143"/>
      <c r="Q7" s="143"/>
      <c r="R7" s="143"/>
      <c r="S7" s="143"/>
      <c r="T7" s="143"/>
      <c r="U7" s="143"/>
      <c r="V7" s="143"/>
      <c r="W7" s="143"/>
      <c r="X7" s="143"/>
      <c r="Y7" s="143"/>
      <c r="Z7" s="143"/>
      <c r="AA7" s="143"/>
      <c r="AB7" s="143"/>
      <c r="AC7" s="143"/>
      <c r="AD7" s="143"/>
      <c r="AE7" s="143"/>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c r="CJ7" s="143"/>
      <c r="CK7" s="143"/>
      <c r="CL7" s="143"/>
      <c r="CM7" s="143"/>
      <c r="CN7" s="143"/>
      <c r="CO7" s="143"/>
      <c r="CP7" s="143"/>
      <c r="CQ7" s="143"/>
      <c r="CR7" s="143"/>
      <c r="CS7" s="143"/>
      <c r="CT7" s="143"/>
      <c r="CU7" s="143"/>
      <c r="CV7" s="143"/>
      <c r="CW7" s="143"/>
      <c r="CX7" s="143"/>
      <c r="CY7" s="143"/>
    </row>
    <row r="8" spans="1:103" s="3" customFormat="1" ht="17.25" customHeight="1">
      <c r="B8" s="217" t="s">
        <v>12</v>
      </c>
      <c r="C8" s="217"/>
      <c r="D8" s="15" t="str">
        <f t="shared" ref="D8:BO8" si="0">IF(ISERROR(D7/D6)=TRUE,"",INT(D7/D6*1000)/1000)</f>
        <v/>
      </c>
      <c r="E8" s="16" t="str">
        <f t="shared" si="0"/>
        <v/>
      </c>
      <c r="F8" s="16" t="str">
        <f t="shared" si="0"/>
        <v/>
      </c>
      <c r="G8" s="16" t="str">
        <f t="shared" si="0"/>
        <v/>
      </c>
      <c r="H8" s="16" t="str">
        <f t="shared" si="0"/>
        <v/>
      </c>
      <c r="I8" s="16" t="str">
        <f t="shared" si="0"/>
        <v/>
      </c>
      <c r="J8" s="16" t="str">
        <f t="shared" si="0"/>
        <v/>
      </c>
      <c r="K8" s="16" t="str">
        <f t="shared" si="0"/>
        <v/>
      </c>
      <c r="L8" s="16" t="str">
        <f t="shared" si="0"/>
        <v/>
      </c>
      <c r="M8" s="16" t="str">
        <f t="shared" si="0"/>
        <v/>
      </c>
      <c r="N8" s="16" t="str">
        <f t="shared" si="0"/>
        <v/>
      </c>
      <c r="O8" s="16" t="str">
        <f t="shared" si="0"/>
        <v/>
      </c>
      <c r="P8" s="16" t="str">
        <f t="shared" si="0"/>
        <v/>
      </c>
      <c r="Q8" s="16" t="str">
        <f t="shared" si="0"/>
        <v/>
      </c>
      <c r="R8" s="16" t="str">
        <f t="shared" si="0"/>
        <v/>
      </c>
      <c r="S8" s="16" t="str">
        <f t="shared" si="0"/>
        <v/>
      </c>
      <c r="T8" s="16" t="str">
        <f t="shared" si="0"/>
        <v/>
      </c>
      <c r="U8" s="16" t="str">
        <f t="shared" si="0"/>
        <v/>
      </c>
      <c r="V8" s="16" t="str">
        <f t="shared" si="0"/>
        <v/>
      </c>
      <c r="W8" s="16" t="str">
        <f t="shared" si="0"/>
        <v/>
      </c>
      <c r="X8" s="16" t="str">
        <f t="shared" si="0"/>
        <v/>
      </c>
      <c r="Y8" s="16" t="str">
        <f t="shared" si="0"/>
        <v/>
      </c>
      <c r="Z8" s="16" t="str">
        <f t="shared" si="0"/>
        <v/>
      </c>
      <c r="AA8" s="16" t="str">
        <f t="shared" si="0"/>
        <v/>
      </c>
      <c r="AB8" s="16" t="str">
        <f t="shared" si="0"/>
        <v/>
      </c>
      <c r="AC8" s="16" t="str">
        <f t="shared" si="0"/>
        <v/>
      </c>
      <c r="AD8" s="16" t="str">
        <f t="shared" si="0"/>
        <v/>
      </c>
      <c r="AE8" s="16" t="str">
        <f t="shared" si="0"/>
        <v/>
      </c>
      <c r="AF8" s="16" t="str">
        <f t="shared" si="0"/>
        <v/>
      </c>
      <c r="AG8" s="16" t="str">
        <f t="shared" si="0"/>
        <v/>
      </c>
      <c r="AH8" s="16" t="str">
        <f t="shared" si="0"/>
        <v/>
      </c>
      <c r="AI8" s="16" t="str">
        <f t="shared" si="0"/>
        <v/>
      </c>
      <c r="AJ8" s="16" t="str">
        <f t="shared" si="0"/>
        <v/>
      </c>
      <c r="AK8" s="16" t="str">
        <f t="shared" si="0"/>
        <v/>
      </c>
      <c r="AL8" s="16" t="str">
        <f t="shared" si="0"/>
        <v/>
      </c>
      <c r="AM8" s="16" t="str">
        <f t="shared" si="0"/>
        <v/>
      </c>
      <c r="AN8" s="16" t="str">
        <f t="shared" si="0"/>
        <v/>
      </c>
      <c r="AO8" s="16" t="str">
        <f t="shared" si="0"/>
        <v/>
      </c>
      <c r="AP8" s="16" t="str">
        <f t="shared" si="0"/>
        <v/>
      </c>
      <c r="AQ8" s="16" t="str">
        <f t="shared" si="0"/>
        <v/>
      </c>
      <c r="AR8" s="16" t="str">
        <f t="shared" si="0"/>
        <v/>
      </c>
      <c r="AS8" s="16" t="str">
        <f t="shared" si="0"/>
        <v/>
      </c>
      <c r="AT8" s="16" t="str">
        <f t="shared" si="0"/>
        <v/>
      </c>
      <c r="AU8" s="16" t="str">
        <f t="shared" si="0"/>
        <v/>
      </c>
      <c r="AV8" s="16" t="str">
        <f t="shared" si="0"/>
        <v/>
      </c>
      <c r="AW8" s="16" t="str">
        <f t="shared" si="0"/>
        <v/>
      </c>
      <c r="AX8" s="16" t="str">
        <f t="shared" si="0"/>
        <v/>
      </c>
      <c r="AY8" s="16" t="str">
        <f t="shared" si="0"/>
        <v/>
      </c>
      <c r="AZ8" s="16" t="str">
        <f t="shared" si="0"/>
        <v/>
      </c>
      <c r="BA8" s="16" t="str">
        <f t="shared" si="0"/>
        <v/>
      </c>
      <c r="BB8" s="16" t="str">
        <f t="shared" si="0"/>
        <v/>
      </c>
      <c r="BC8" s="16" t="str">
        <f t="shared" si="0"/>
        <v/>
      </c>
      <c r="BD8" s="16" t="str">
        <f t="shared" si="0"/>
        <v/>
      </c>
      <c r="BE8" s="16" t="str">
        <f t="shared" si="0"/>
        <v/>
      </c>
      <c r="BF8" s="16" t="str">
        <f t="shared" si="0"/>
        <v/>
      </c>
      <c r="BG8" s="16" t="str">
        <f t="shared" si="0"/>
        <v/>
      </c>
      <c r="BH8" s="16" t="str">
        <f t="shared" si="0"/>
        <v/>
      </c>
      <c r="BI8" s="16" t="str">
        <f t="shared" si="0"/>
        <v/>
      </c>
      <c r="BJ8" s="16" t="str">
        <f t="shared" si="0"/>
        <v/>
      </c>
      <c r="BK8" s="16" t="str">
        <f t="shared" si="0"/>
        <v/>
      </c>
      <c r="BL8" s="16" t="str">
        <f t="shared" si="0"/>
        <v/>
      </c>
      <c r="BM8" s="16" t="str">
        <f t="shared" si="0"/>
        <v/>
      </c>
      <c r="BN8" s="16" t="str">
        <f t="shared" si="0"/>
        <v/>
      </c>
      <c r="BO8" s="16" t="str">
        <f t="shared" si="0"/>
        <v/>
      </c>
      <c r="BP8" s="16" t="str">
        <f t="shared" ref="BP8:CU8" si="1">IF(ISERROR(BP7/BP6)=TRUE,"",INT(BP7/BP6*1000)/1000)</f>
        <v/>
      </c>
      <c r="BQ8" s="16" t="str">
        <f t="shared" si="1"/>
        <v/>
      </c>
      <c r="BR8" s="16" t="str">
        <f t="shared" si="1"/>
        <v/>
      </c>
      <c r="BS8" s="16" t="str">
        <f t="shared" si="1"/>
        <v/>
      </c>
      <c r="BT8" s="16" t="str">
        <f t="shared" si="1"/>
        <v/>
      </c>
      <c r="BU8" s="16" t="str">
        <f t="shared" si="1"/>
        <v/>
      </c>
      <c r="BV8" s="16" t="str">
        <f t="shared" si="1"/>
        <v/>
      </c>
      <c r="BW8" s="16" t="str">
        <f t="shared" si="1"/>
        <v/>
      </c>
      <c r="BX8" s="16" t="str">
        <f t="shared" si="1"/>
        <v/>
      </c>
      <c r="BY8" s="16" t="str">
        <f t="shared" si="1"/>
        <v/>
      </c>
      <c r="BZ8" s="16" t="str">
        <f t="shared" si="1"/>
        <v/>
      </c>
      <c r="CA8" s="16" t="str">
        <f t="shared" si="1"/>
        <v/>
      </c>
      <c r="CB8" s="16" t="str">
        <f t="shared" si="1"/>
        <v/>
      </c>
      <c r="CC8" s="16" t="str">
        <f t="shared" si="1"/>
        <v/>
      </c>
      <c r="CD8" s="16" t="str">
        <f t="shared" si="1"/>
        <v/>
      </c>
      <c r="CE8" s="16" t="str">
        <f t="shared" si="1"/>
        <v/>
      </c>
      <c r="CF8" s="16" t="str">
        <f t="shared" si="1"/>
        <v/>
      </c>
      <c r="CG8" s="16" t="str">
        <f t="shared" si="1"/>
        <v/>
      </c>
      <c r="CH8" s="16" t="str">
        <f t="shared" si="1"/>
        <v/>
      </c>
      <c r="CI8" s="16" t="str">
        <f t="shared" si="1"/>
        <v/>
      </c>
      <c r="CJ8" s="16" t="str">
        <f t="shared" si="1"/>
        <v/>
      </c>
      <c r="CK8" s="16" t="str">
        <f t="shared" si="1"/>
        <v/>
      </c>
      <c r="CL8" s="16" t="str">
        <f t="shared" si="1"/>
        <v/>
      </c>
      <c r="CM8" s="16" t="str">
        <f t="shared" si="1"/>
        <v/>
      </c>
      <c r="CN8" s="16" t="str">
        <f t="shared" si="1"/>
        <v/>
      </c>
      <c r="CO8" s="16" t="str">
        <f t="shared" si="1"/>
        <v/>
      </c>
      <c r="CP8" s="16" t="str">
        <f t="shared" si="1"/>
        <v/>
      </c>
      <c r="CQ8" s="16" t="str">
        <f t="shared" si="1"/>
        <v/>
      </c>
      <c r="CR8" s="16" t="str">
        <f t="shared" si="1"/>
        <v/>
      </c>
      <c r="CS8" s="16" t="str">
        <f t="shared" si="1"/>
        <v/>
      </c>
      <c r="CT8" s="16" t="str">
        <f t="shared" si="1"/>
        <v/>
      </c>
      <c r="CU8" s="16" t="str">
        <f t="shared" si="1"/>
        <v/>
      </c>
      <c r="CV8" s="16" t="str">
        <f>IF(ISERROR(CV7/CV6)=TRUE,"",INT(CV7/CV6*1000)/1000)</f>
        <v/>
      </c>
      <c r="CW8" s="16" t="str">
        <f>IF(ISERROR(CW7/CW6)=TRUE,"",INT(CW7/CW6*1000)/1000)</f>
        <v/>
      </c>
      <c r="CX8" s="16" t="str">
        <f>IF(ISERROR(CX7/CX6)=TRUE,"",INT(CX7/CX6*1000)/1000)</f>
        <v/>
      </c>
      <c r="CY8" s="16" t="str">
        <f>IF(ISERROR(CY7/CY6)=TRUE,"",INT(CY7/CY6*1000)/1000)</f>
        <v/>
      </c>
    </row>
    <row r="9" spans="1:103" ht="33.75" customHeight="1">
      <c r="B9" s="212" t="s">
        <v>13</v>
      </c>
      <c r="C9" s="213"/>
      <c r="D9" s="17">
        <f t="shared" ref="D9:BO9" si="2">IF(D3="","",D4+D5+D6+D7)</f>
        <v>0</v>
      </c>
      <c r="E9" s="17" t="str">
        <f t="shared" si="2"/>
        <v/>
      </c>
      <c r="F9" s="17" t="str">
        <f t="shared" si="2"/>
        <v/>
      </c>
      <c r="G9" s="17" t="str">
        <f t="shared" si="2"/>
        <v/>
      </c>
      <c r="H9" s="17" t="str">
        <f t="shared" si="2"/>
        <v/>
      </c>
      <c r="I9" s="17" t="str">
        <f t="shared" si="2"/>
        <v/>
      </c>
      <c r="J9" s="17" t="str">
        <f t="shared" si="2"/>
        <v/>
      </c>
      <c r="K9" s="17" t="str">
        <f t="shared" si="2"/>
        <v/>
      </c>
      <c r="L9" s="17" t="str">
        <f t="shared" si="2"/>
        <v/>
      </c>
      <c r="M9" s="17" t="str">
        <f t="shared" si="2"/>
        <v/>
      </c>
      <c r="N9" s="17" t="str">
        <f t="shared" si="2"/>
        <v/>
      </c>
      <c r="O9" s="17" t="str">
        <f t="shared" si="2"/>
        <v/>
      </c>
      <c r="P9" s="17" t="str">
        <f t="shared" si="2"/>
        <v/>
      </c>
      <c r="Q9" s="17" t="str">
        <f t="shared" si="2"/>
        <v/>
      </c>
      <c r="R9" s="17" t="str">
        <f t="shared" si="2"/>
        <v/>
      </c>
      <c r="S9" s="17" t="str">
        <f t="shared" si="2"/>
        <v/>
      </c>
      <c r="T9" s="17" t="str">
        <f t="shared" si="2"/>
        <v/>
      </c>
      <c r="U9" s="17" t="str">
        <f t="shared" si="2"/>
        <v/>
      </c>
      <c r="V9" s="17" t="str">
        <f t="shared" si="2"/>
        <v/>
      </c>
      <c r="W9" s="17" t="str">
        <f t="shared" si="2"/>
        <v/>
      </c>
      <c r="X9" s="17" t="str">
        <f t="shared" si="2"/>
        <v/>
      </c>
      <c r="Y9" s="17" t="str">
        <f t="shared" si="2"/>
        <v/>
      </c>
      <c r="Z9" s="17" t="str">
        <f t="shared" si="2"/>
        <v/>
      </c>
      <c r="AA9" s="17" t="str">
        <f t="shared" si="2"/>
        <v/>
      </c>
      <c r="AB9" s="17" t="str">
        <f t="shared" si="2"/>
        <v/>
      </c>
      <c r="AC9" s="17" t="str">
        <f t="shared" si="2"/>
        <v/>
      </c>
      <c r="AD9" s="17" t="str">
        <f t="shared" si="2"/>
        <v/>
      </c>
      <c r="AE9" s="17" t="str">
        <f t="shared" si="2"/>
        <v/>
      </c>
      <c r="AF9" s="17" t="str">
        <f t="shared" si="2"/>
        <v/>
      </c>
      <c r="AG9" s="17" t="str">
        <f t="shared" si="2"/>
        <v/>
      </c>
      <c r="AH9" s="17" t="str">
        <f t="shared" si="2"/>
        <v/>
      </c>
      <c r="AI9" s="17" t="str">
        <f t="shared" si="2"/>
        <v/>
      </c>
      <c r="AJ9" s="17" t="str">
        <f t="shared" si="2"/>
        <v/>
      </c>
      <c r="AK9" s="17" t="str">
        <f t="shared" si="2"/>
        <v/>
      </c>
      <c r="AL9" s="17" t="str">
        <f t="shared" si="2"/>
        <v/>
      </c>
      <c r="AM9" s="17" t="str">
        <f t="shared" si="2"/>
        <v/>
      </c>
      <c r="AN9" s="17" t="str">
        <f t="shared" si="2"/>
        <v/>
      </c>
      <c r="AO9" s="17" t="str">
        <f t="shared" si="2"/>
        <v/>
      </c>
      <c r="AP9" s="17" t="str">
        <f t="shared" si="2"/>
        <v/>
      </c>
      <c r="AQ9" s="17" t="str">
        <f t="shared" si="2"/>
        <v/>
      </c>
      <c r="AR9" s="17" t="str">
        <f t="shared" si="2"/>
        <v/>
      </c>
      <c r="AS9" s="17" t="str">
        <f t="shared" si="2"/>
        <v/>
      </c>
      <c r="AT9" s="17" t="str">
        <f t="shared" si="2"/>
        <v/>
      </c>
      <c r="AU9" s="17" t="str">
        <f t="shared" si="2"/>
        <v/>
      </c>
      <c r="AV9" s="17" t="str">
        <f t="shared" si="2"/>
        <v/>
      </c>
      <c r="AW9" s="17" t="str">
        <f t="shared" si="2"/>
        <v/>
      </c>
      <c r="AX9" s="17" t="str">
        <f t="shared" si="2"/>
        <v/>
      </c>
      <c r="AY9" s="17" t="str">
        <f t="shared" si="2"/>
        <v/>
      </c>
      <c r="AZ9" s="17" t="str">
        <f t="shared" si="2"/>
        <v/>
      </c>
      <c r="BA9" s="17" t="str">
        <f t="shared" si="2"/>
        <v/>
      </c>
      <c r="BB9" s="17" t="str">
        <f t="shared" si="2"/>
        <v/>
      </c>
      <c r="BC9" s="17" t="str">
        <f t="shared" si="2"/>
        <v/>
      </c>
      <c r="BD9" s="17" t="str">
        <f t="shared" si="2"/>
        <v/>
      </c>
      <c r="BE9" s="17" t="str">
        <f t="shared" si="2"/>
        <v/>
      </c>
      <c r="BF9" s="17" t="str">
        <f t="shared" si="2"/>
        <v/>
      </c>
      <c r="BG9" s="17" t="str">
        <f t="shared" si="2"/>
        <v/>
      </c>
      <c r="BH9" s="17" t="str">
        <f t="shared" si="2"/>
        <v/>
      </c>
      <c r="BI9" s="17" t="str">
        <f t="shared" si="2"/>
        <v/>
      </c>
      <c r="BJ9" s="17" t="str">
        <f t="shared" si="2"/>
        <v/>
      </c>
      <c r="BK9" s="17" t="str">
        <f t="shared" si="2"/>
        <v/>
      </c>
      <c r="BL9" s="17" t="str">
        <f t="shared" si="2"/>
        <v/>
      </c>
      <c r="BM9" s="17" t="str">
        <f t="shared" si="2"/>
        <v/>
      </c>
      <c r="BN9" s="17" t="str">
        <f t="shared" si="2"/>
        <v/>
      </c>
      <c r="BO9" s="17" t="str">
        <f t="shared" si="2"/>
        <v/>
      </c>
      <c r="BP9" s="17" t="str">
        <f t="shared" ref="BP9:CY9" si="3">IF(BP3="","",BP4+BP5+BP6+BP7)</f>
        <v/>
      </c>
      <c r="BQ9" s="17" t="str">
        <f t="shared" si="3"/>
        <v/>
      </c>
      <c r="BR9" s="17" t="str">
        <f t="shared" si="3"/>
        <v/>
      </c>
      <c r="BS9" s="17" t="str">
        <f t="shared" si="3"/>
        <v/>
      </c>
      <c r="BT9" s="17" t="str">
        <f t="shared" si="3"/>
        <v/>
      </c>
      <c r="BU9" s="17" t="str">
        <f t="shared" si="3"/>
        <v/>
      </c>
      <c r="BV9" s="17" t="str">
        <f t="shared" si="3"/>
        <v/>
      </c>
      <c r="BW9" s="17" t="str">
        <f t="shared" si="3"/>
        <v/>
      </c>
      <c r="BX9" s="17" t="str">
        <f t="shared" si="3"/>
        <v/>
      </c>
      <c r="BY9" s="17" t="str">
        <f t="shared" si="3"/>
        <v/>
      </c>
      <c r="BZ9" s="17" t="str">
        <f t="shared" si="3"/>
        <v/>
      </c>
      <c r="CA9" s="17" t="str">
        <f t="shared" si="3"/>
        <v/>
      </c>
      <c r="CB9" s="17" t="str">
        <f t="shared" si="3"/>
        <v/>
      </c>
      <c r="CC9" s="17" t="str">
        <f t="shared" si="3"/>
        <v/>
      </c>
      <c r="CD9" s="17" t="str">
        <f t="shared" si="3"/>
        <v/>
      </c>
      <c r="CE9" s="17" t="str">
        <f t="shared" si="3"/>
        <v/>
      </c>
      <c r="CF9" s="17" t="str">
        <f t="shared" si="3"/>
        <v/>
      </c>
      <c r="CG9" s="17" t="str">
        <f t="shared" si="3"/>
        <v/>
      </c>
      <c r="CH9" s="17" t="str">
        <f t="shared" si="3"/>
        <v/>
      </c>
      <c r="CI9" s="17" t="str">
        <f t="shared" si="3"/>
        <v/>
      </c>
      <c r="CJ9" s="17" t="str">
        <f t="shared" si="3"/>
        <v/>
      </c>
      <c r="CK9" s="17" t="str">
        <f t="shared" si="3"/>
        <v/>
      </c>
      <c r="CL9" s="17" t="str">
        <f t="shared" si="3"/>
        <v/>
      </c>
      <c r="CM9" s="17" t="str">
        <f t="shared" si="3"/>
        <v/>
      </c>
      <c r="CN9" s="17" t="str">
        <f t="shared" si="3"/>
        <v/>
      </c>
      <c r="CO9" s="17" t="str">
        <f t="shared" si="3"/>
        <v/>
      </c>
      <c r="CP9" s="17" t="str">
        <f t="shared" si="3"/>
        <v/>
      </c>
      <c r="CQ9" s="17" t="str">
        <f t="shared" si="3"/>
        <v/>
      </c>
      <c r="CR9" s="17" t="str">
        <f t="shared" si="3"/>
        <v/>
      </c>
      <c r="CS9" s="17" t="str">
        <f t="shared" si="3"/>
        <v/>
      </c>
      <c r="CT9" s="17" t="str">
        <f t="shared" si="3"/>
        <v/>
      </c>
      <c r="CU9" s="17" t="str">
        <f t="shared" si="3"/>
        <v/>
      </c>
      <c r="CV9" s="17" t="str">
        <f t="shared" si="3"/>
        <v/>
      </c>
      <c r="CW9" s="17" t="str">
        <f t="shared" si="3"/>
        <v/>
      </c>
      <c r="CX9" s="17" t="str">
        <f t="shared" si="3"/>
        <v/>
      </c>
      <c r="CY9" s="17" t="str">
        <f t="shared" si="3"/>
        <v/>
      </c>
    </row>
    <row r="10" spans="1:103" s="20" customFormat="1" ht="17.25" customHeight="1">
      <c r="A10" s="18"/>
      <c r="B10" s="226" t="s">
        <v>14</v>
      </c>
      <c r="C10" s="227"/>
      <c r="D10" s="228"/>
      <c r="E10" s="19" t="str">
        <f t="shared" ref="E10:BP10" si="4">IF(ISERROR(RANK(E9,$E9:$CY9,1)),"",RANK(E9,$E9:$CY9,1))</f>
        <v/>
      </c>
      <c r="F10" s="19" t="str">
        <f t="shared" si="4"/>
        <v/>
      </c>
      <c r="G10" s="19" t="str">
        <f t="shared" si="4"/>
        <v/>
      </c>
      <c r="H10" s="19" t="str">
        <f t="shared" si="4"/>
        <v/>
      </c>
      <c r="I10" s="19" t="str">
        <f t="shared" si="4"/>
        <v/>
      </c>
      <c r="J10" s="19" t="str">
        <f t="shared" si="4"/>
        <v/>
      </c>
      <c r="K10" s="19" t="str">
        <f t="shared" si="4"/>
        <v/>
      </c>
      <c r="L10" s="19" t="str">
        <f t="shared" si="4"/>
        <v/>
      </c>
      <c r="M10" s="19" t="str">
        <f t="shared" si="4"/>
        <v/>
      </c>
      <c r="N10" s="19" t="str">
        <f t="shared" si="4"/>
        <v/>
      </c>
      <c r="O10" s="19" t="str">
        <f t="shared" si="4"/>
        <v/>
      </c>
      <c r="P10" s="19" t="str">
        <f t="shared" si="4"/>
        <v/>
      </c>
      <c r="Q10" s="19" t="str">
        <f t="shared" si="4"/>
        <v/>
      </c>
      <c r="R10" s="19" t="str">
        <f t="shared" si="4"/>
        <v/>
      </c>
      <c r="S10" s="19" t="str">
        <f t="shared" si="4"/>
        <v/>
      </c>
      <c r="T10" s="19" t="str">
        <f t="shared" si="4"/>
        <v/>
      </c>
      <c r="U10" s="19" t="str">
        <f t="shared" si="4"/>
        <v/>
      </c>
      <c r="V10" s="19" t="str">
        <f t="shared" si="4"/>
        <v/>
      </c>
      <c r="W10" s="19" t="str">
        <f t="shared" si="4"/>
        <v/>
      </c>
      <c r="X10" s="19" t="str">
        <f t="shared" si="4"/>
        <v/>
      </c>
      <c r="Y10" s="19" t="str">
        <f t="shared" si="4"/>
        <v/>
      </c>
      <c r="Z10" s="19" t="str">
        <f t="shared" si="4"/>
        <v/>
      </c>
      <c r="AA10" s="19" t="str">
        <f t="shared" si="4"/>
        <v/>
      </c>
      <c r="AB10" s="19" t="str">
        <f t="shared" si="4"/>
        <v/>
      </c>
      <c r="AC10" s="19" t="str">
        <f t="shared" si="4"/>
        <v/>
      </c>
      <c r="AD10" s="19" t="str">
        <f t="shared" si="4"/>
        <v/>
      </c>
      <c r="AE10" s="19" t="str">
        <f t="shared" si="4"/>
        <v/>
      </c>
      <c r="AF10" s="19" t="str">
        <f t="shared" si="4"/>
        <v/>
      </c>
      <c r="AG10" s="19" t="str">
        <f t="shared" si="4"/>
        <v/>
      </c>
      <c r="AH10" s="19" t="str">
        <f t="shared" si="4"/>
        <v/>
      </c>
      <c r="AI10" s="19" t="str">
        <f t="shared" si="4"/>
        <v/>
      </c>
      <c r="AJ10" s="19" t="str">
        <f t="shared" si="4"/>
        <v/>
      </c>
      <c r="AK10" s="19" t="str">
        <f t="shared" si="4"/>
        <v/>
      </c>
      <c r="AL10" s="19" t="str">
        <f t="shared" si="4"/>
        <v/>
      </c>
      <c r="AM10" s="19" t="str">
        <f t="shared" si="4"/>
        <v/>
      </c>
      <c r="AN10" s="19" t="str">
        <f t="shared" si="4"/>
        <v/>
      </c>
      <c r="AO10" s="19" t="str">
        <f t="shared" si="4"/>
        <v/>
      </c>
      <c r="AP10" s="19" t="str">
        <f t="shared" si="4"/>
        <v/>
      </c>
      <c r="AQ10" s="19" t="str">
        <f t="shared" si="4"/>
        <v/>
      </c>
      <c r="AR10" s="19" t="str">
        <f t="shared" si="4"/>
        <v/>
      </c>
      <c r="AS10" s="19" t="str">
        <f t="shared" si="4"/>
        <v/>
      </c>
      <c r="AT10" s="19" t="str">
        <f t="shared" si="4"/>
        <v/>
      </c>
      <c r="AU10" s="19" t="str">
        <f t="shared" si="4"/>
        <v/>
      </c>
      <c r="AV10" s="19" t="str">
        <f t="shared" si="4"/>
        <v/>
      </c>
      <c r="AW10" s="19" t="str">
        <f t="shared" si="4"/>
        <v/>
      </c>
      <c r="AX10" s="19" t="str">
        <f t="shared" si="4"/>
        <v/>
      </c>
      <c r="AY10" s="19" t="str">
        <f t="shared" si="4"/>
        <v/>
      </c>
      <c r="AZ10" s="19" t="str">
        <f t="shared" si="4"/>
        <v/>
      </c>
      <c r="BA10" s="19" t="str">
        <f t="shared" si="4"/>
        <v/>
      </c>
      <c r="BB10" s="19" t="str">
        <f t="shared" si="4"/>
        <v/>
      </c>
      <c r="BC10" s="19" t="str">
        <f t="shared" si="4"/>
        <v/>
      </c>
      <c r="BD10" s="19" t="str">
        <f t="shared" si="4"/>
        <v/>
      </c>
      <c r="BE10" s="19" t="str">
        <f t="shared" si="4"/>
        <v/>
      </c>
      <c r="BF10" s="19" t="str">
        <f t="shared" si="4"/>
        <v/>
      </c>
      <c r="BG10" s="19" t="str">
        <f t="shared" si="4"/>
        <v/>
      </c>
      <c r="BH10" s="19" t="str">
        <f t="shared" si="4"/>
        <v/>
      </c>
      <c r="BI10" s="19" t="str">
        <f t="shared" si="4"/>
        <v/>
      </c>
      <c r="BJ10" s="19" t="str">
        <f t="shared" si="4"/>
        <v/>
      </c>
      <c r="BK10" s="19" t="str">
        <f t="shared" si="4"/>
        <v/>
      </c>
      <c r="BL10" s="19" t="str">
        <f t="shared" si="4"/>
        <v/>
      </c>
      <c r="BM10" s="19" t="str">
        <f t="shared" si="4"/>
        <v/>
      </c>
      <c r="BN10" s="19" t="str">
        <f t="shared" si="4"/>
        <v/>
      </c>
      <c r="BO10" s="19" t="str">
        <f t="shared" si="4"/>
        <v/>
      </c>
      <c r="BP10" s="19" t="str">
        <f t="shared" si="4"/>
        <v/>
      </c>
      <c r="BQ10" s="19" t="str">
        <f t="shared" ref="BQ10:CV10" si="5">IF(ISERROR(RANK(BQ9,$E9:$CY9,1)),"",RANK(BQ9,$E9:$CY9,1))</f>
        <v/>
      </c>
      <c r="BR10" s="19" t="str">
        <f t="shared" si="5"/>
        <v/>
      </c>
      <c r="BS10" s="19" t="str">
        <f t="shared" si="5"/>
        <v/>
      </c>
      <c r="BT10" s="19" t="str">
        <f t="shared" si="5"/>
        <v/>
      </c>
      <c r="BU10" s="19" t="str">
        <f t="shared" si="5"/>
        <v/>
      </c>
      <c r="BV10" s="19" t="str">
        <f t="shared" si="5"/>
        <v/>
      </c>
      <c r="BW10" s="19" t="str">
        <f t="shared" si="5"/>
        <v/>
      </c>
      <c r="BX10" s="19" t="str">
        <f t="shared" si="5"/>
        <v/>
      </c>
      <c r="BY10" s="19" t="str">
        <f t="shared" si="5"/>
        <v/>
      </c>
      <c r="BZ10" s="19" t="str">
        <f t="shared" si="5"/>
        <v/>
      </c>
      <c r="CA10" s="19" t="str">
        <f t="shared" si="5"/>
        <v/>
      </c>
      <c r="CB10" s="19" t="str">
        <f t="shared" si="5"/>
        <v/>
      </c>
      <c r="CC10" s="19" t="str">
        <f t="shared" si="5"/>
        <v/>
      </c>
      <c r="CD10" s="19" t="str">
        <f t="shared" si="5"/>
        <v/>
      </c>
      <c r="CE10" s="19" t="str">
        <f t="shared" si="5"/>
        <v/>
      </c>
      <c r="CF10" s="19" t="str">
        <f t="shared" si="5"/>
        <v/>
      </c>
      <c r="CG10" s="19" t="str">
        <f t="shared" si="5"/>
        <v/>
      </c>
      <c r="CH10" s="19" t="str">
        <f t="shared" si="5"/>
        <v/>
      </c>
      <c r="CI10" s="19" t="str">
        <f t="shared" si="5"/>
        <v/>
      </c>
      <c r="CJ10" s="19" t="str">
        <f t="shared" si="5"/>
        <v/>
      </c>
      <c r="CK10" s="19" t="str">
        <f t="shared" si="5"/>
        <v/>
      </c>
      <c r="CL10" s="19" t="str">
        <f t="shared" si="5"/>
        <v/>
      </c>
      <c r="CM10" s="19" t="str">
        <f t="shared" si="5"/>
        <v/>
      </c>
      <c r="CN10" s="19" t="str">
        <f t="shared" si="5"/>
        <v/>
      </c>
      <c r="CO10" s="19" t="str">
        <f t="shared" si="5"/>
        <v/>
      </c>
      <c r="CP10" s="19" t="str">
        <f t="shared" si="5"/>
        <v/>
      </c>
      <c r="CQ10" s="19" t="str">
        <f t="shared" si="5"/>
        <v/>
      </c>
      <c r="CR10" s="19" t="str">
        <f t="shared" si="5"/>
        <v/>
      </c>
      <c r="CS10" s="19" t="str">
        <f t="shared" si="5"/>
        <v/>
      </c>
      <c r="CT10" s="19" t="str">
        <f t="shared" si="5"/>
        <v/>
      </c>
      <c r="CU10" s="19" t="str">
        <f t="shared" si="5"/>
        <v/>
      </c>
      <c r="CV10" s="19" t="str">
        <f t="shared" si="5"/>
        <v/>
      </c>
      <c r="CW10" s="19" t="str">
        <f>IF(ISERROR(RANK(CW9,$E9:$CY9,1)),"",RANK(CW9,$E9:$CY9,1))</f>
        <v/>
      </c>
      <c r="CX10" s="19" t="str">
        <f>IF(ISERROR(RANK(CX9,$E9:$CY9,1)),"",RANK(CX9,$E9:$CY9,1))</f>
        <v/>
      </c>
      <c r="CY10" s="19" t="str">
        <f>IF(ISERROR(RANK(CY9,$E9:$CY9,1)),"",RANK(CY9,$E9:$CY9,1))</f>
        <v/>
      </c>
    </row>
    <row r="11" spans="1:103" s="20" customFormat="1" ht="17.25" customHeight="1">
      <c r="A11" s="18" t="s">
        <v>15</v>
      </c>
      <c r="B11" s="223" t="s">
        <v>16</v>
      </c>
      <c r="C11" s="224"/>
      <c r="D11" s="225"/>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row>
    <row r="12" spans="1:103" s="20" customFormat="1" ht="17.25" customHeight="1">
      <c r="A12" s="18" t="s">
        <v>17</v>
      </c>
      <c r="B12" s="201" t="s">
        <v>18</v>
      </c>
      <c r="C12" s="201"/>
      <c r="D12" s="22"/>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row>
    <row r="13" spans="1:103" s="20" customFormat="1" ht="17.25" customHeight="1">
      <c r="A13" s="18" t="s">
        <v>19</v>
      </c>
      <c r="B13" s="201" t="s">
        <v>20</v>
      </c>
      <c r="C13" s="201"/>
      <c r="D13" s="24"/>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row>
    <row r="14" spans="1:103" s="20" customFormat="1" ht="17.25" customHeight="1">
      <c r="A14" s="18" t="s">
        <v>21</v>
      </c>
      <c r="B14" s="201" t="s">
        <v>22</v>
      </c>
      <c r="C14" s="201"/>
      <c r="D14" s="24"/>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row>
    <row r="15" spans="1:103" s="20" customFormat="1" ht="17.25" customHeight="1">
      <c r="A15" s="18" t="s">
        <v>23</v>
      </c>
      <c r="B15" s="201" t="s">
        <v>24</v>
      </c>
      <c r="C15" s="201"/>
      <c r="D15" s="24"/>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row>
    <row r="16" spans="1:103" s="20" customFormat="1" ht="17.25" customHeight="1">
      <c r="A16" s="18" t="s">
        <v>574</v>
      </c>
      <c r="B16" s="201" t="s">
        <v>573</v>
      </c>
      <c r="C16" s="201"/>
      <c r="D16" s="24"/>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row>
    <row r="17" spans="1:103" s="20" customFormat="1" ht="33.75" customHeight="1">
      <c r="A17" s="18"/>
      <c r="B17" s="212" t="s">
        <v>25</v>
      </c>
      <c r="C17" s="213"/>
      <c r="D17" s="17">
        <f t="shared" ref="D17:BO17" si="6">IF(D3="","",D12+D13+D14+D15+D16)</f>
        <v>0</v>
      </c>
      <c r="E17" s="17" t="str">
        <f t="shared" si="6"/>
        <v/>
      </c>
      <c r="F17" s="17" t="str">
        <f t="shared" si="6"/>
        <v/>
      </c>
      <c r="G17" s="17" t="str">
        <f t="shared" si="6"/>
        <v/>
      </c>
      <c r="H17" s="17" t="str">
        <f t="shared" si="6"/>
        <v/>
      </c>
      <c r="I17" s="17" t="str">
        <f t="shared" si="6"/>
        <v/>
      </c>
      <c r="J17" s="17" t="str">
        <f t="shared" si="6"/>
        <v/>
      </c>
      <c r="K17" s="17" t="str">
        <f t="shared" si="6"/>
        <v/>
      </c>
      <c r="L17" s="17" t="str">
        <f t="shared" si="6"/>
        <v/>
      </c>
      <c r="M17" s="17" t="str">
        <f t="shared" si="6"/>
        <v/>
      </c>
      <c r="N17" s="17" t="str">
        <f t="shared" si="6"/>
        <v/>
      </c>
      <c r="O17" s="17" t="str">
        <f t="shared" si="6"/>
        <v/>
      </c>
      <c r="P17" s="17" t="str">
        <f t="shared" si="6"/>
        <v/>
      </c>
      <c r="Q17" s="17" t="str">
        <f t="shared" si="6"/>
        <v/>
      </c>
      <c r="R17" s="17" t="str">
        <f t="shared" si="6"/>
        <v/>
      </c>
      <c r="S17" s="17" t="str">
        <f t="shared" si="6"/>
        <v/>
      </c>
      <c r="T17" s="17" t="str">
        <f t="shared" si="6"/>
        <v/>
      </c>
      <c r="U17" s="17" t="str">
        <f t="shared" si="6"/>
        <v/>
      </c>
      <c r="V17" s="17" t="str">
        <f t="shared" si="6"/>
        <v/>
      </c>
      <c r="W17" s="17" t="str">
        <f t="shared" si="6"/>
        <v/>
      </c>
      <c r="X17" s="17" t="str">
        <f t="shared" si="6"/>
        <v/>
      </c>
      <c r="Y17" s="17" t="str">
        <f t="shared" si="6"/>
        <v/>
      </c>
      <c r="Z17" s="17" t="str">
        <f t="shared" si="6"/>
        <v/>
      </c>
      <c r="AA17" s="17" t="str">
        <f t="shared" si="6"/>
        <v/>
      </c>
      <c r="AB17" s="17" t="str">
        <f t="shared" si="6"/>
        <v/>
      </c>
      <c r="AC17" s="17" t="str">
        <f t="shared" si="6"/>
        <v/>
      </c>
      <c r="AD17" s="17" t="str">
        <f t="shared" si="6"/>
        <v/>
      </c>
      <c r="AE17" s="17" t="str">
        <f t="shared" si="6"/>
        <v/>
      </c>
      <c r="AF17" s="17" t="str">
        <f t="shared" si="6"/>
        <v/>
      </c>
      <c r="AG17" s="17" t="str">
        <f t="shared" si="6"/>
        <v/>
      </c>
      <c r="AH17" s="17" t="str">
        <f t="shared" si="6"/>
        <v/>
      </c>
      <c r="AI17" s="17" t="str">
        <f t="shared" si="6"/>
        <v/>
      </c>
      <c r="AJ17" s="17" t="str">
        <f t="shared" si="6"/>
        <v/>
      </c>
      <c r="AK17" s="17" t="str">
        <f t="shared" si="6"/>
        <v/>
      </c>
      <c r="AL17" s="17" t="str">
        <f t="shared" si="6"/>
        <v/>
      </c>
      <c r="AM17" s="17" t="str">
        <f t="shared" si="6"/>
        <v/>
      </c>
      <c r="AN17" s="17" t="str">
        <f t="shared" si="6"/>
        <v/>
      </c>
      <c r="AO17" s="17" t="str">
        <f t="shared" si="6"/>
        <v/>
      </c>
      <c r="AP17" s="17" t="str">
        <f t="shared" si="6"/>
        <v/>
      </c>
      <c r="AQ17" s="17" t="str">
        <f t="shared" si="6"/>
        <v/>
      </c>
      <c r="AR17" s="17" t="str">
        <f t="shared" si="6"/>
        <v/>
      </c>
      <c r="AS17" s="17" t="str">
        <f t="shared" si="6"/>
        <v/>
      </c>
      <c r="AT17" s="17" t="str">
        <f t="shared" si="6"/>
        <v/>
      </c>
      <c r="AU17" s="17" t="str">
        <f t="shared" si="6"/>
        <v/>
      </c>
      <c r="AV17" s="17" t="str">
        <f t="shared" si="6"/>
        <v/>
      </c>
      <c r="AW17" s="17" t="str">
        <f t="shared" si="6"/>
        <v/>
      </c>
      <c r="AX17" s="17" t="str">
        <f t="shared" si="6"/>
        <v/>
      </c>
      <c r="AY17" s="17" t="str">
        <f t="shared" si="6"/>
        <v/>
      </c>
      <c r="AZ17" s="17" t="str">
        <f t="shared" si="6"/>
        <v/>
      </c>
      <c r="BA17" s="17" t="str">
        <f t="shared" si="6"/>
        <v/>
      </c>
      <c r="BB17" s="17" t="str">
        <f t="shared" si="6"/>
        <v/>
      </c>
      <c r="BC17" s="17" t="str">
        <f t="shared" si="6"/>
        <v/>
      </c>
      <c r="BD17" s="17" t="str">
        <f t="shared" si="6"/>
        <v/>
      </c>
      <c r="BE17" s="17" t="str">
        <f t="shared" si="6"/>
        <v/>
      </c>
      <c r="BF17" s="17" t="str">
        <f t="shared" si="6"/>
        <v/>
      </c>
      <c r="BG17" s="17" t="str">
        <f t="shared" si="6"/>
        <v/>
      </c>
      <c r="BH17" s="17" t="str">
        <f t="shared" si="6"/>
        <v/>
      </c>
      <c r="BI17" s="17" t="str">
        <f t="shared" si="6"/>
        <v/>
      </c>
      <c r="BJ17" s="17" t="str">
        <f t="shared" si="6"/>
        <v/>
      </c>
      <c r="BK17" s="17" t="str">
        <f t="shared" si="6"/>
        <v/>
      </c>
      <c r="BL17" s="17" t="str">
        <f t="shared" si="6"/>
        <v/>
      </c>
      <c r="BM17" s="17" t="str">
        <f t="shared" si="6"/>
        <v/>
      </c>
      <c r="BN17" s="17" t="str">
        <f t="shared" si="6"/>
        <v/>
      </c>
      <c r="BO17" s="17" t="str">
        <f t="shared" si="6"/>
        <v/>
      </c>
      <c r="BP17" s="17" t="str">
        <f t="shared" ref="BP17:CU17" si="7">IF(BP3="","",BP12+BP13+BP14+BP15+BP16)</f>
        <v/>
      </c>
      <c r="BQ17" s="17" t="str">
        <f t="shared" si="7"/>
        <v/>
      </c>
      <c r="BR17" s="17" t="str">
        <f t="shared" si="7"/>
        <v/>
      </c>
      <c r="BS17" s="17" t="str">
        <f t="shared" si="7"/>
        <v/>
      </c>
      <c r="BT17" s="17" t="str">
        <f t="shared" si="7"/>
        <v/>
      </c>
      <c r="BU17" s="17" t="str">
        <f t="shared" si="7"/>
        <v/>
      </c>
      <c r="BV17" s="17" t="str">
        <f t="shared" si="7"/>
        <v/>
      </c>
      <c r="BW17" s="17" t="str">
        <f t="shared" si="7"/>
        <v/>
      </c>
      <c r="BX17" s="17" t="str">
        <f t="shared" si="7"/>
        <v/>
      </c>
      <c r="BY17" s="17" t="str">
        <f t="shared" si="7"/>
        <v/>
      </c>
      <c r="BZ17" s="17" t="str">
        <f t="shared" si="7"/>
        <v/>
      </c>
      <c r="CA17" s="17" t="str">
        <f t="shared" si="7"/>
        <v/>
      </c>
      <c r="CB17" s="17" t="str">
        <f t="shared" si="7"/>
        <v/>
      </c>
      <c r="CC17" s="17" t="str">
        <f t="shared" si="7"/>
        <v/>
      </c>
      <c r="CD17" s="17" t="str">
        <f t="shared" si="7"/>
        <v/>
      </c>
      <c r="CE17" s="17" t="str">
        <f t="shared" si="7"/>
        <v/>
      </c>
      <c r="CF17" s="17" t="str">
        <f t="shared" si="7"/>
        <v/>
      </c>
      <c r="CG17" s="17" t="str">
        <f t="shared" si="7"/>
        <v/>
      </c>
      <c r="CH17" s="17" t="str">
        <f t="shared" si="7"/>
        <v/>
      </c>
      <c r="CI17" s="17" t="str">
        <f t="shared" si="7"/>
        <v/>
      </c>
      <c r="CJ17" s="17" t="str">
        <f t="shared" si="7"/>
        <v/>
      </c>
      <c r="CK17" s="17" t="str">
        <f t="shared" si="7"/>
        <v/>
      </c>
      <c r="CL17" s="17" t="str">
        <f t="shared" si="7"/>
        <v/>
      </c>
      <c r="CM17" s="17" t="str">
        <f t="shared" si="7"/>
        <v/>
      </c>
      <c r="CN17" s="17" t="str">
        <f t="shared" si="7"/>
        <v/>
      </c>
      <c r="CO17" s="17" t="str">
        <f t="shared" si="7"/>
        <v/>
      </c>
      <c r="CP17" s="17" t="str">
        <f t="shared" si="7"/>
        <v/>
      </c>
      <c r="CQ17" s="17" t="str">
        <f t="shared" si="7"/>
        <v/>
      </c>
      <c r="CR17" s="17" t="str">
        <f t="shared" si="7"/>
        <v/>
      </c>
      <c r="CS17" s="17" t="str">
        <f t="shared" si="7"/>
        <v/>
      </c>
      <c r="CT17" s="17" t="str">
        <f t="shared" si="7"/>
        <v/>
      </c>
      <c r="CU17" s="17" t="str">
        <f t="shared" si="7"/>
        <v/>
      </c>
      <c r="CV17" s="17" t="str">
        <f>IF(CV3="","",CV12+CV13+CV14+CV15+CV16)</f>
        <v/>
      </c>
      <c r="CW17" s="17" t="str">
        <f>IF(CW3="","",CW12+CW13+CW14+CW15+CW16)</f>
        <v/>
      </c>
      <c r="CX17" s="17" t="str">
        <f>IF(CX3="","",CX12+CX13+CX14+CX15+CX16)</f>
        <v/>
      </c>
      <c r="CY17" s="17" t="str">
        <f>IF(CY3="","",CY12+CY13+CY14+CY15+CY16)</f>
        <v/>
      </c>
    </row>
    <row r="18" spans="1:103" ht="17.25" customHeight="1">
      <c r="B18" s="201" t="s">
        <v>26</v>
      </c>
      <c r="C18" s="201"/>
      <c r="D18" s="24">
        <f t="shared" ref="D18:BO18" si="8">IF(D3="","",D9+D17)</f>
        <v>0</v>
      </c>
      <c r="E18" s="25" t="str">
        <f t="shared" si="8"/>
        <v/>
      </c>
      <c r="F18" s="25" t="str">
        <f t="shared" si="8"/>
        <v/>
      </c>
      <c r="G18" s="25" t="str">
        <f t="shared" si="8"/>
        <v/>
      </c>
      <c r="H18" s="25" t="str">
        <f t="shared" si="8"/>
        <v/>
      </c>
      <c r="I18" s="25" t="str">
        <f t="shared" si="8"/>
        <v/>
      </c>
      <c r="J18" s="25" t="str">
        <f t="shared" si="8"/>
        <v/>
      </c>
      <c r="K18" s="25" t="str">
        <f t="shared" si="8"/>
        <v/>
      </c>
      <c r="L18" s="25" t="str">
        <f t="shared" si="8"/>
        <v/>
      </c>
      <c r="M18" s="25" t="str">
        <f t="shared" si="8"/>
        <v/>
      </c>
      <c r="N18" s="25" t="str">
        <f t="shared" si="8"/>
        <v/>
      </c>
      <c r="O18" s="25" t="str">
        <f t="shared" si="8"/>
        <v/>
      </c>
      <c r="P18" s="25" t="str">
        <f t="shared" si="8"/>
        <v/>
      </c>
      <c r="Q18" s="25" t="str">
        <f t="shared" si="8"/>
        <v/>
      </c>
      <c r="R18" s="25" t="str">
        <f t="shared" si="8"/>
        <v/>
      </c>
      <c r="S18" s="25" t="str">
        <f t="shared" si="8"/>
        <v/>
      </c>
      <c r="T18" s="25" t="str">
        <f t="shared" si="8"/>
        <v/>
      </c>
      <c r="U18" s="25" t="str">
        <f t="shared" si="8"/>
        <v/>
      </c>
      <c r="V18" s="25" t="str">
        <f t="shared" si="8"/>
        <v/>
      </c>
      <c r="W18" s="25" t="str">
        <f t="shared" si="8"/>
        <v/>
      </c>
      <c r="X18" s="25" t="str">
        <f t="shared" si="8"/>
        <v/>
      </c>
      <c r="Y18" s="25" t="str">
        <f t="shared" si="8"/>
        <v/>
      </c>
      <c r="Z18" s="25" t="str">
        <f t="shared" si="8"/>
        <v/>
      </c>
      <c r="AA18" s="25" t="str">
        <f t="shared" si="8"/>
        <v/>
      </c>
      <c r="AB18" s="25" t="str">
        <f t="shared" si="8"/>
        <v/>
      </c>
      <c r="AC18" s="25" t="str">
        <f t="shared" si="8"/>
        <v/>
      </c>
      <c r="AD18" s="25" t="str">
        <f t="shared" si="8"/>
        <v/>
      </c>
      <c r="AE18" s="25" t="str">
        <f t="shared" si="8"/>
        <v/>
      </c>
      <c r="AF18" s="25" t="str">
        <f t="shared" si="8"/>
        <v/>
      </c>
      <c r="AG18" s="25" t="str">
        <f t="shared" si="8"/>
        <v/>
      </c>
      <c r="AH18" s="25" t="str">
        <f t="shared" si="8"/>
        <v/>
      </c>
      <c r="AI18" s="25" t="str">
        <f t="shared" si="8"/>
        <v/>
      </c>
      <c r="AJ18" s="25" t="str">
        <f t="shared" si="8"/>
        <v/>
      </c>
      <c r="AK18" s="25" t="str">
        <f t="shared" si="8"/>
        <v/>
      </c>
      <c r="AL18" s="25" t="str">
        <f t="shared" si="8"/>
        <v/>
      </c>
      <c r="AM18" s="25" t="str">
        <f t="shared" si="8"/>
        <v/>
      </c>
      <c r="AN18" s="25" t="str">
        <f t="shared" si="8"/>
        <v/>
      </c>
      <c r="AO18" s="25" t="str">
        <f t="shared" si="8"/>
        <v/>
      </c>
      <c r="AP18" s="25" t="str">
        <f t="shared" si="8"/>
        <v/>
      </c>
      <c r="AQ18" s="25" t="str">
        <f t="shared" si="8"/>
        <v/>
      </c>
      <c r="AR18" s="25" t="str">
        <f t="shared" si="8"/>
        <v/>
      </c>
      <c r="AS18" s="25" t="str">
        <f t="shared" si="8"/>
        <v/>
      </c>
      <c r="AT18" s="25" t="str">
        <f t="shared" si="8"/>
        <v/>
      </c>
      <c r="AU18" s="25" t="str">
        <f t="shared" si="8"/>
        <v/>
      </c>
      <c r="AV18" s="25" t="str">
        <f t="shared" si="8"/>
        <v/>
      </c>
      <c r="AW18" s="25" t="str">
        <f t="shared" si="8"/>
        <v/>
      </c>
      <c r="AX18" s="25" t="str">
        <f t="shared" si="8"/>
        <v/>
      </c>
      <c r="AY18" s="25" t="str">
        <f t="shared" si="8"/>
        <v/>
      </c>
      <c r="AZ18" s="25" t="str">
        <f t="shared" si="8"/>
        <v/>
      </c>
      <c r="BA18" s="25" t="str">
        <f t="shared" si="8"/>
        <v/>
      </c>
      <c r="BB18" s="25" t="str">
        <f t="shared" si="8"/>
        <v/>
      </c>
      <c r="BC18" s="25" t="str">
        <f t="shared" si="8"/>
        <v/>
      </c>
      <c r="BD18" s="25" t="str">
        <f t="shared" si="8"/>
        <v/>
      </c>
      <c r="BE18" s="25" t="str">
        <f t="shared" si="8"/>
        <v/>
      </c>
      <c r="BF18" s="25" t="str">
        <f t="shared" si="8"/>
        <v/>
      </c>
      <c r="BG18" s="25" t="str">
        <f t="shared" si="8"/>
        <v/>
      </c>
      <c r="BH18" s="25" t="str">
        <f t="shared" si="8"/>
        <v/>
      </c>
      <c r="BI18" s="25" t="str">
        <f t="shared" si="8"/>
        <v/>
      </c>
      <c r="BJ18" s="25" t="str">
        <f t="shared" si="8"/>
        <v/>
      </c>
      <c r="BK18" s="25" t="str">
        <f t="shared" si="8"/>
        <v/>
      </c>
      <c r="BL18" s="25" t="str">
        <f t="shared" si="8"/>
        <v/>
      </c>
      <c r="BM18" s="25" t="str">
        <f t="shared" si="8"/>
        <v/>
      </c>
      <c r="BN18" s="25" t="str">
        <f t="shared" si="8"/>
        <v/>
      </c>
      <c r="BO18" s="25" t="str">
        <f t="shared" si="8"/>
        <v/>
      </c>
      <c r="BP18" s="25" t="str">
        <f t="shared" ref="BP18:CU18" si="9">IF(BP3="","",BP9+BP17)</f>
        <v/>
      </c>
      <c r="BQ18" s="25" t="str">
        <f t="shared" si="9"/>
        <v/>
      </c>
      <c r="BR18" s="25" t="str">
        <f t="shared" si="9"/>
        <v/>
      </c>
      <c r="BS18" s="25" t="str">
        <f t="shared" si="9"/>
        <v/>
      </c>
      <c r="BT18" s="25" t="str">
        <f t="shared" si="9"/>
        <v/>
      </c>
      <c r="BU18" s="25" t="str">
        <f t="shared" si="9"/>
        <v/>
      </c>
      <c r="BV18" s="25" t="str">
        <f t="shared" si="9"/>
        <v/>
      </c>
      <c r="BW18" s="25" t="str">
        <f t="shared" si="9"/>
        <v/>
      </c>
      <c r="BX18" s="25" t="str">
        <f t="shared" si="9"/>
        <v/>
      </c>
      <c r="BY18" s="25" t="str">
        <f t="shared" si="9"/>
        <v/>
      </c>
      <c r="BZ18" s="25" t="str">
        <f t="shared" si="9"/>
        <v/>
      </c>
      <c r="CA18" s="25" t="str">
        <f t="shared" si="9"/>
        <v/>
      </c>
      <c r="CB18" s="25" t="str">
        <f t="shared" si="9"/>
        <v/>
      </c>
      <c r="CC18" s="25" t="str">
        <f t="shared" si="9"/>
        <v/>
      </c>
      <c r="CD18" s="25" t="str">
        <f t="shared" si="9"/>
        <v/>
      </c>
      <c r="CE18" s="25" t="str">
        <f t="shared" si="9"/>
        <v/>
      </c>
      <c r="CF18" s="25" t="str">
        <f t="shared" si="9"/>
        <v/>
      </c>
      <c r="CG18" s="25" t="str">
        <f t="shared" si="9"/>
        <v/>
      </c>
      <c r="CH18" s="25" t="str">
        <f t="shared" si="9"/>
        <v/>
      </c>
      <c r="CI18" s="25" t="str">
        <f t="shared" si="9"/>
        <v/>
      </c>
      <c r="CJ18" s="25" t="str">
        <f t="shared" si="9"/>
        <v/>
      </c>
      <c r="CK18" s="25" t="str">
        <f t="shared" si="9"/>
        <v/>
      </c>
      <c r="CL18" s="25" t="str">
        <f t="shared" si="9"/>
        <v/>
      </c>
      <c r="CM18" s="25" t="str">
        <f t="shared" si="9"/>
        <v/>
      </c>
      <c r="CN18" s="25" t="str">
        <f t="shared" si="9"/>
        <v/>
      </c>
      <c r="CO18" s="25" t="str">
        <f t="shared" si="9"/>
        <v/>
      </c>
      <c r="CP18" s="25" t="str">
        <f t="shared" si="9"/>
        <v/>
      </c>
      <c r="CQ18" s="25" t="str">
        <f t="shared" si="9"/>
        <v/>
      </c>
      <c r="CR18" s="25" t="str">
        <f t="shared" si="9"/>
        <v/>
      </c>
      <c r="CS18" s="25" t="str">
        <f t="shared" si="9"/>
        <v/>
      </c>
      <c r="CT18" s="25" t="str">
        <f t="shared" si="9"/>
        <v/>
      </c>
      <c r="CU18" s="25" t="str">
        <f t="shared" si="9"/>
        <v/>
      </c>
      <c r="CV18" s="25" t="str">
        <f>IF(CV3="","",CV9+CV17)</f>
        <v/>
      </c>
      <c r="CW18" s="25" t="str">
        <f>IF(CW3="","",CW9+CW17)</f>
        <v/>
      </c>
      <c r="CX18" s="25" t="str">
        <f>IF(CX3="","",CX9+CX17)</f>
        <v/>
      </c>
      <c r="CY18" s="25" t="str">
        <f>IF(CY3="","",CY9+CY17)</f>
        <v/>
      </c>
    </row>
    <row r="19" spans="1:103" ht="32.25" customHeight="1">
      <c r="A19" s="14" t="s">
        <v>27</v>
      </c>
      <c r="B19" s="198" t="s">
        <v>28</v>
      </c>
      <c r="C19" s="199"/>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row>
    <row r="20" spans="1:103" s="27" customFormat="1" ht="17.25" customHeight="1">
      <c r="B20" s="222" t="s">
        <v>29</v>
      </c>
      <c r="C20" s="222"/>
      <c r="D20" s="139">
        <f t="shared" ref="D20:BO20" si="10">IF(D3="","",D18+D19)</f>
        <v>0</v>
      </c>
      <c r="E20" s="140" t="str">
        <f t="shared" si="10"/>
        <v/>
      </c>
      <c r="F20" s="140" t="str">
        <f t="shared" si="10"/>
        <v/>
      </c>
      <c r="G20" s="140" t="str">
        <f t="shared" si="10"/>
        <v/>
      </c>
      <c r="H20" s="140" t="str">
        <f t="shared" si="10"/>
        <v/>
      </c>
      <c r="I20" s="140" t="str">
        <f t="shared" si="10"/>
        <v/>
      </c>
      <c r="J20" s="140" t="str">
        <f t="shared" si="10"/>
        <v/>
      </c>
      <c r="K20" s="140" t="str">
        <f t="shared" si="10"/>
        <v/>
      </c>
      <c r="L20" s="140" t="str">
        <f t="shared" si="10"/>
        <v/>
      </c>
      <c r="M20" s="140" t="str">
        <f t="shared" si="10"/>
        <v/>
      </c>
      <c r="N20" s="140" t="str">
        <f t="shared" si="10"/>
        <v/>
      </c>
      <c r="O20" s="140" t="str">
        <f t="shared" si="10"/>
        <v/>
      </c>
      <c r="P20" s="140" t="str">
        <f t="shared" si="10"/>
        <v/>
      </c>
      <c r="Q20" s="140" t="str">
        <f t="shared" si="10"/>
        <v/>
      </c>
      <c r="R20" s="140" t="str">
        <f t="shared" si="10"/>
        <v/>
      </c>
      <c r="S20" s="140" t="str">
        <f t="shared" si="10"/>
        <v/>
      </c>
      <c r="T20" s="140" t="str">
        <f t="shared" si="10"/>
        <v/>
      </c>
      <c r="U20" s="140" t="str">
        <f t="shared" si="10"/>
        <v/>
      </c>
      <c r="V20" s="140" t="str">
        <f t="shared" si="10"/>
        <v/>
      </c>
      <c r="W20" s="140" t="str">
        <f t="shared" si="10"/>
        <v/>
      </c>
      <c r="X20" s="140" t="str">
        <f t="shared" si="10"/>
        <v/>
      </c>
      <c r="Y20" s="140" t="str">
        <f t="shared" si="10"/>
        <v/>
      </c>
      <c r="Z20" s="140" t="str">
        <f t="shared" si="10"/>
        <v/>
      </c>
      <c r="AA20" s="140" t="str">
        <f t="shared" si="10"/>
        <v/>
      </c>
      <c r="AB20" s="140" t="str">
        <f t="shared" si="10"/>
        <v/>
      </c>
      <c r="AC20" s="140" t="str">
        <f t="shared" si="10"/>
        <v/>
      </c>
      <c r="AD20" s="140" t="str">
        <f t="shared" si="10"/>
        <v/>
      </c>
      <c r="AE20" s="140" t="str">
        <f t="shared" si="10"/>
        <v/>
      </c>
      <c r="AF20" s="140" t="str">
        <f t="shared" si="10"/>
        <v/>
      </c>
      <c r="AG20" s="140" t="str">
        <f t="shared" si="10"/>
        <v/>
      </c>
      <c r="AH20" s="140" t="str">
        <f t="shared" si="10"/>
        <v/>
      </c>
      <c r="AI20" s="140" t="str">
        <f t="shared" si="10"/>
        <v/>
      </c>
      <c r="AJ20" s="140" t="str">
        <f t="shared" si="10"/>
        <v/>
      </c>
      <c r="AK20" s="140" t="str">
        <f t="shared" si="10"/>
        <v/>
      </c>
      <c r="AL20" s="140" t="str">
        <f t="shared" si="10"/>
        <v/>
      </c>
      <c r="AM20" s="140" t="str">
        <f t="shared" si="10"/>
        <v/>
      </c>
      <c r="AN20" s="140" t="str">
        <f t="shared" si="10"/>
        <v/>
      </c>
      <c r="AO20" s="140" t="str">
        <f t="shared" si="10"/>
        <v/>
      </c>
      <c r="AP20" s="140" t="str">
        <f t="shared" si="10"/>
        <v/>
      </c>
      <c r="AQ20" s="140" t="str">
        <f t="shared" si="10"/>
        <v/>
      </c>
      <c r="AR20" s="140" t="str">
        <f t="shared" si="10"/>
        <v/>
      </c>
      <c r="AS20" s="140" t="str">
        <f t="shared" si="10"/>
        <v/>
      </c>
      <c r="AT20" s="140" t="str">
        <f t="shared" si="10"/>
        <v/>
      </c>
      <c r="AU20" s="140" t="str">
        <f t="shared" si="10"/>
        <v/>
      </c>
      <c r="AV20" s="140" t="str">
        <f t="shared" si="10"/>
        <v/>
      </c>
      <c r="AW20" s="140" t="str">
        <f t="shared" si="10"/>
        <v/>
      </c>
      <c r="AX20" s="140" t="str">
        <f t="shared" si="10"/>
        <v/>
      </c>
      <c r="AY20" s="140" t="str">
        <f t="shared" si="10"/>
        <v/>
      </c>
      <c r="AZ20" s="140" t="str">
        <f t="shared" si="10"/>
        <v/>
      </c>
      <c r="BA20" s="140" t="str">
        <f t="shared" si="10"/>
        <v/>
      </c>
      <c r="BB20" s="140" t="str">
        <f t="shared" si="10"/>
        <v/>
      </c>
      <c r="BC20" s="140" t="str">
        <f t="shared" si="10"/>
        <v/>
      </c>
      <c r="BD20" s="140" t="str">
        <f t="shared" si="10"/>
        <v/>
      </c>
      <c r="BE20" s="140" t="str">
        <f t="shared" si="10"/>
        <v/>
      </c>
      <c r="BF20" s="140" t="str">
        <f t="shared" si="10"/>
        <v/>
      </c>
      <c r="BG20" s="140" t="str">
        <f t="shared" si="10"/>
        <v/>
      </c>
      <c r="BH20" s="140" t="str">
        <f t="shared" si="10"/>
        <v/>
      </c>
      <c r="BI20" s="140" t="str">
        <f t="shared" si="10"/>
        <v/>
      </c>
      <c r="BJ20" s="140" t="str">
        <f t="shared" si="10"/>
        <v/>
      </c>
      <c r="BK20" s="140" t="str">
        <f t="shared" si="10"/>
        <v/>
      </c>
      <c r="BL20" s="140" t="str">
        <f t="shared" si="10"/>
        <v/>
      </c>
      <c r="BM20" s="140" t="str">
        <f t="shared" si="10"/>
        <v/>
      </c>
      <c r="BN20" s="140" t="str">
        <f t="shared" si="10"/>
        <v/>
      </c>
      <c r="BO20" s="140" t="str">
        <f t="shared" si="10"/>
        <v/>
      </c>
      <c r="BP20" s="140" t="str">
        <f t="shared" ref="BP20:CU20" si="11">IF(BP3="","",BP18+BP19)</f>
        <v/>
      </c>
      <c r="BQ20" s="140" t="str">
        <f t="shared" si="11"/>
        <v/>
      </c>
      <c r="BR20" s="140" t="str">
        <f t="shared" si="11"/>
        <v/>
      </c>
      <c r="BS20" s="140" t="str">
        <f t="shared" si="11"/>
        <v/>
      </c>
      <c r="BT20" s="140" t="str">
        <f t="shared" si="11"/>
        <v/>
      </c>
      <c r="BU20" s="140" t="str">
        <f t="shared" si="11"/>
        <v/>
      </c>
      <c r="BV20" s="140" t="str">
        <f t="shared" si="11"/>
        <v/>
      </c>
      <c r="BW20" s="140" t="str">
        <f t="shared" si="11"/>
        <v/>
      </c>
      <c r="BX20" s="140" t="str">
        <f t="shared" si="11"/>
        <v/>
      </c>
      <c r="BY20" s="140" t="str">
        <f t="shared" si="11"/>
        <v/>
      </c>
      <c r="BZ20" s="140" t="str">
        <f t="shared" si="11"/>
        <v/>
      </c>
      <c r="CA20" s="140" t="str">
        <f t="shared" si="11"/>
        <v/>
      </c>
      <c r="CB20" s="140" t="str">
        <f t="shared" si="11"/>
        <v/>
      </c>
      <c r="CC20" s="140" t="str">
        <f t="shared" si="11"/>
        <v/>
      </c>
      <c r="CD20" s="140" t="str">
        <f t="shared" si="11"/>
        <v/>
      </c>
      <c r="CE20" s="140" t="str">
        <f t="shared" si="11"/>
        <v/>
      </c>
      <c r="CF20" s="140" t="str">
        <f t="shared" si="11"/>
        <v/>
      </c>
      <c r="CG20" s="140" t="str">
        <f t="shared" si="11"/>
        <v/>
      </c>
      <c r="CH20" s="140" t="str">
        <f t="shared" si="11"/>
        <v/>
      </c>
      <c r="CI20" s="140" t="str">
        <f t="shared" si="11"/>
        <v/>
      </c>
      <c r="CJ20" s="140" t="str">
        <f t="shared" si="11"/>
        <v/>
      </c>
      <c r="CK20" s="140" t="str">
        <f t="shared" si="11"/>
        <v/>
      </c>
      <c r="CL20" s="140" t="str">
        <f t="shared" si="11"/>
        <v/>
      </c>
      <c r="CM20" s="140" t="str">
        <f t="shared" si="11"/>
        <v/>
      </c>
      <c r="CN20" s="140" t="str">
        <f t="shared" si="11"/>
        <v/>
      </c>
      <c r="CO20" s="140" t="str">
        <f t="shared" si="11"/>
        <v/>
      </c>
      <c r="CP20" s="140" t="str">
        <f t="shared" si="11"/>
        <v/>
      </c>
      <c r="CQ20" s="140" t="str">
        <f t="shared" si="11"/>
        <v/>
      </c>
      <c r="CR20" s="140" t="str">
        <f t="shared" si="11"/>
        <v/>
      </c>
      <c r="CS20" s="140" t="str">
        <f t="shared" si="11"/>
        <v/>
      </c>
      <c r="CT20" s="140" t="str">
        <f t="shared" si="11"/>
        <v/>
      </c>
      <c r="CU20" s="140" t="str">
        <f t="shared" si="11"/>
        <v/>
      </c>
      <c r="CV20" s="140" t="str">
        <f>IF(CV3="","",CV18+CV19)</f>
        <v/>
      </c>
      <c r="CW20" s="140" t="str">
        <f>IF(CW3="","",CW18+CW19)</f>
        <v/>
      </c>
      <c r="CX20" s="140" t="str">
        <f>IF(CX3="","",CX18+CX19)</f>
        <v/>
      </c>
      <c r="CY20" s="140" t="str">
        <f>IF(CY3="","",CY18+CY19)</f>
        <v/>
      </c>
    </row>
    <row r="21" spans="1:103" s="28" customFormat="1" ht="17.25" customHeight="1">
      <c r="B21" s="207" t="s">
        <v>30</v>
      </c>
      <c r="C21" s="208"/>
      <c r="D21" s="29">
        <v>1</v>
      </c>
      <c r="E21" s="30" t="str">
        <f t="shared" ref="E21:BP21" si="12">IF(E3="","",E20/$D20)</f>
        <v/>
      </c>
      <c r="F21" s="30" t="str">
        <f t="shared" si="12"/>
        <v/>
      </c>
      <c r="G21" s="30" t="str">
        <f t="shared" si="12"/>
        <v/>
      </c>
      <c r="H21" s="30" t="str">
        <f t="shared" si="12"/>
        <v/>
      </c>
      <c r="I21" s="30" t="str">
        <f t="shared" si="12"/>
        <v/>
      </c>
      <c r="J21" s="30" t="str">
        <f t="shared" si="12"/>
        <v/>
      </c>
      <c r="K21" s="30" t="str">
        <f t="shared" si="12"/>
        <v/>
      </c>
      <c r="L21" s="30" t="str">
        <f t="shared" si="12"/>
        <v/>
      </c>
      <c r="M21" s="30" t="str">
        <f t="shared" si="12"/>
        <v/>
      </c>
      <c r="N21" s="30" t="str">
        <f t="shared" si="12"/>
        <v/>
      </c>
      <c r="O21" s="30" t="str">
        <f t="shared" si="12"/>
        <v/>
      </c>
      <c r="P21" s="30" t="str">
        <f t="shared" si="12"/>
        <v/>
      </c>
      <c r="Q21" s="30" t="str">
        <f t="shared" si="12"/>
        <v/>
      </c>
      <c r="R21" s="30" t="str">
        <f t="shared" si="12"/>
        <v/>
      </c>
      <c r="S21" s="30" t="str">
        <f t="shared" si="12"/>
        <v/>
      </c>
      <c r="T21" s="30" t="str">
        <f t="shared" si="12"/>
        <v/>
      </c>
      <c r="U21" s="30" t="str">
        <f t="shared" si="12"/>
        <v/>
      </c>
      <c r="V21" s="30" t="str">
        <f t="shared" si="12"/>
        <v/>
      </c>
      <c r="W21" s="30" t="str">
        <f t="shared" si="12"/>
        <v/>
      </c>
      <c r="X21" s="30" t="str">
        <f t="shared" si="12"/>
        <v/>
      </c>
      <c r="Y21" s="30" t="str">
        <f t="shared" si="12"/>
        <v/>
      </c>
      <c r="Z21" s="30" t="str">
        <f t="shared" si="12"/>
        <v/>
      </c>
      <c r="AA21" s="30" t="str">
        <f t="shared" si="12"/>
        <v/>
      </c>
      <c r="AB21" s="30" t="str">
        <f t="shared" si="12"/>
        <v/>
      </c>
      <c r="AC21" s="30" t="str">
        <f t="shared" si="12"/>
        <v/>
      </c>
      <c r="AD21" s="30" t="str">
        <f t="shared" si="12"/>
        <v/>
      </c>
      <c r="AE21" s="30" t="str">
        <f t="shared" si="12"/>
        <v/>
      </c>
      <c r="AF21" s="30" t="str">
        <f t="shared" si="12"/>
        <v/>
      </c>
      <c r="AG21" s="30" t="str">
        <f t="shared" si="12"/>
        <v/>
      </c>
      <c r="AH21" s="30" t="str">
        <f t="shared" si="12"/>
        <v/>
      </c>
      <c r="AI21" s="30" t="str">
        <f t="shared" si="12"/>
        <v/>
      </c>
      <c r="AJ21" s="30" t="str">
        <f t="shared" si="12"/>
        <v/>
      </c>
      <c r="AK21" s="30" t="str">
        <f t="shared" si="12"/>
        <v/>
      </c>
      <c r="AL21" s="30" t="str">
        <f t="shared" si="12"/>
        <v/>
      </c>
      <c r="AM21" s="30" t="str">
        <f t="shared" si="12"/>
        <v/>
      </c>
      <c r="AN21" s="30" t="str">
        <f t="shared" si="12"/>
        <v/>
      </c>
      <c r="AO21" s="30" t="str">
        <f t="shared" si="12"/>
        <v/>
      </c>
      <c r="AP21" s="30" t="str">
        <f t="shared" si="12"/>
        <v/>
      </c>
      <c r="AQ21" s="30" t="str">
        <f t="shared" si="12"/>
        <v/>
      </c>
      <c r="AR21" s="30" t="str">
        <f t="shared" si="12"/>
        <v/>
      </c>
      <c r="AS21" s="30" t="str">
        <f t="shared" si="12"/>
        <v/>
      </c>
      <c r="AT21" s="30" t="str">
        <f t="shared" si="12"/>
        <v/>
      </c>
      <c r="AU21" s="30" t="str">
        <f t="shared" si="12"/>
        <v/>
      </c>
      <c r="AV21" s="30" t="str">
        <f t="shared" si="12"/>
        <v/>
      </c>
      <c r="AW21" s="30" t="str">
        <f t="shared" si="12"/>
        <v/>
      </c>
      <c r="AX21" s="30" t="str">
        <f t="shared" si="12"/>
        <v/>
      </c>
      <c r="AY21" s="30" t="str">
        <f t="shared" si="12"/>
        <v/>
      </c>
      <c r="AZ21" s="30" t="str">
        <f t="shared" si="12"/>
        <v/>
      </c>
      <c r="BA21" s="30" t="str">
        <f t="shared" si="12"/>
        <v/>
      </c>
      <c r="BB21" s="30" t="str">
        <f t="shared" si="12"/>
        <v/>
      </c>
      <c r="BC21" s="30" t="str">
        <f t="shared" si="12"/>
        <v/>
      </c>
      <c r="BD21" s="30" t="str">
        <f t="shared" si="12"/>
        <v/>
      </c>
      <c r="BE21" s="30" t="str">
        <f t="shared" si="12"/>
        <v/>
      </c>
      <c r="BF21" s="30" t="str">
        <f t="shared" si="12"/>
        <v/>
      </c>
      <c r="BG21" s="30" t="str">
        <f t="shared" si="12"/>
        <v/>
      </c>
      <c r="BH21" s="30" t="str">
        <f t="shared" si="12"/>
        <v/>
      </c>
      <c r="BI21" s="30" t="str">
        <f t="shared" si="12"/>
        <v/>
      </c>
      <c r="BJ21" s="30" t="str">
        <f t="shared" si="12"/>
        <v/>
      </c>
      <c r="BK21" s="30" t="str">
        <f t="shared" si="12"/>
        <v/>
      </c>
      <c r="BL21" s="30" t="str">
        <f t="shared" si="12"/>
        <v/>
      </c>
      <c r="BM21" s="30" t="str">
        <f t="shared" si="12"/>
        <v/>
      </c>
      <c r="BN21" s="30" t="str">
        <f t="shared" si="12"/>
        <v/>
      </c>
      <c r="BO21" s="30" t="str">
        <f t="shared" si="12"/>
        <v/>
      </c>
      <c r="BP21" s="30" t="str">
        <f t="shared" si="12"/>
        <v/>
      </c>
      <c r="BQ21" s="30" t="str">
        <f t="shared" ref="BQ21:CV21" si="13">IF(BQ3="","",BQ20/$D20)</f>
        <v/>
      </c>
      <c r="BR21" s="30" t="str">
        <f t="shared" si="13"/>
        <v/>
      </c>
      <c r="BS21" s="30" t="str">
        <f t="shared" si="13"/>
        <v/>
      </c>
      <c r="BT21" s="30" t="str">
        <f t="shared" si="13"/>
        <v/>
      </c>
      <c r="BU21" s="30" t="str">
        <f t="shared" si="13"/>
        <v/>
      </c>
      <c r="BV21" s="30" t="str">
        <f t="shared" si="13"/>
        <v/>
      </c>
      <c r="BW21" s="30" t="str">
        <f t="shared" si="13"/>
        <v/>
      </c>
      <c r="BX21" s="30" t="str">
        <f t="shared" si="13"/>
        <v/>
      </c>
      <c r="BY21" s="30" t="str">
        <f t="shared" si="13"/>
        <v/>
      </c>
      <c r="BZ21" s="30" t="str">
        <f t="shared" si="13"/>
        <v/>
      </c>
      <c r="CA21" s="30" t="str">
        <f t="shared" si="13"/>
        <v/>
      </c>
      <c r="CB21" s="30" t="str">
        <f t="shared" si="13"/>
        <v/>
      </c>
      <c r="CC21" s="30" t="str">
        <f t="shared" si="13"/>
        <v/>
      </c>
      <c r="CD21" s="30" t="str">
        <f t="shared" si="13"/>
        <v/>
      </c>
      <c r="CE21" s="30" t="str">
        <f t="shared" si="13"/>
        <v/>
      </c>
      <c r="CF21" s="30" t="str">
        <f t="shared" si="13"/>
        <v/>
      </c>
      <c r="CG21" s="30" t="str">
        <f t="shared" si="13"/>
        <v/>
      </c>
      <c r="CH21" s="30" t="str">
        <f t="shared" si="13"/>
        <v/>
      </c>
      <c r="CI21" s="30" t="str">
        <f t="shared" si="13"/>
        <v/>
      </c>
      <c r="CJ21" s="30" t="str">
        <f t="shared" si="13"/>
        <v/>
      </c>
      <c r="CK21" s="30" t="str">
        <f t="shared" si="13"/>
        <v/>
      </c>
      <c r="CL21" s="30" t="str">
        <f t="shared" si="13"/>
        <v/>
      </c>
      <c r="CM21" s="30" t="str">
        <f t="shared" si="13"/>
        <v/>
      </c>
      <c r="CN21" s="30" t="str">
        <f t="shared" si="13"/>
        <v/>
      </c>
      <c r="CO21" s="30" t="str">
        <f t="shared" si="13"/>
        <v/>
      </c>
      <c r="CP21" s="30" t="str">
        <f t="shared" si="13"/>
        <v/>
      </c>
      <c r="CQ21" s="30" t="str">
        <f t="shared" si="13"/>
        <v/>
      </c>
      <c r="CR21" s="30" t="str">
        <f t="shared" si="13"/>
        <v/>
      </c>
      <c r="CS21" s="30" t="str">
        <f t="shared" si="13"/>
        <v/>
      </c>
      <c r="CT21" s="30" t="str">
        <f t="shared" si="13"/>
        <v/>
      </c>
      <c r="CU21" s="30" t="str">
        <f t="shared" si="13"/>
        <v/>
      </c>
      <c r="CV21" s="30" t="str">
        <f t="shared" si="13"/>
        <v/>
      </c>
      <c r="CW21" s="30" t="str">
        <f>IF(CW3="","",CW20/$D20)</f>
        <v/>
      </c>
      <c r="CX21" s="30" t="str">
        <f>IF(CX3="","",CX20/$D20)</f>
        <v/>
      </c>
      <c r="CY21" s="30" t="str">
        <f>IF(CY3="","",CY20/$D20)</f>
        <v/>
      </c>
    </row>
    <row r="22" spans="1:103" s="3" customFormat="1" ht="17.25" customHeight="1">
      <c r="B22" s="209" t="s">
        <v>31</v>
      </c>
      <c r="C22" s="209"/>
      <c r="D22" s="209"/>
      <c r="E22" s="19">
        <v>1</v>
      </c>
      <c r="F22" s="19">
        <v>2</v>
      </c>
      <c r="G22" s="19">
        <v>3</v>
      </c>
      <c r="H22" s="19">
        <v>4</v>
      </c>
      <c r="I22" s="19">
        <v>5</v>
      </c>
      <c r="J22" s="19">
        <v>6</v>
      </c>
      <c r="K22" s="19">
        <v>7</v>
      </c>
      <c r="L22" s="19">
        <v>8</v>
      </c>
      <c r="M22" s="19">
        <v>9</v>
      </c>
      <c r="N22" s="19">
        <v>10</v>
      </c>
      <c r="O22" s="19">
        <v>11</v>
      </c>
      <c r="P22" s="19">
        <v>12</v>
      </c>
      <c r="Q22" s="19">
        <v>13</v>
      </c>
      <c r="R22" s="19">
        <v>14</v>
      </c>
      <c r="S22" s="19">
        <v>15</v>
      </c>
      <c r="T22" s="19">
        <v>16</v>
      </c>
      <c r="U22" s="19">
        <v>17</v>
      </c>
      <c r="V22" s="19">
        <v>18</v>
      </c>
      <c r="W22" s="19">
        <v>19</v>
      </c>
      <c r="X22" s="19">
        <v>20</v>
      </c>
      <c r="Y22" s="19">
        <v>21</v>
      </c>
      <c r="Z22" s="19">
        <v>22</v>
      </c>
      <c r="AA22" s="19">
        <v>23</v>
      </c>
      <c r="AB22" s="19">
        <v>24</v>
      </c>
      <c r="AC22" s="19">
        <v>25</v>
      </c>
      <c r="AD22" s="19">
        <v>26</v>
      </c>
      <c r="AE22" s="19">
        <v>27</v>
      </c>
      <c r="AF22" s="19">
        <v>28</v>
      </c>
      <c r="AG22" s="19">
        <v>29</v>
      </c>
      <c r="AH22" s="19">
        <v>30</v>
      </c>
      <c r="AI22" s="19">
        <v>31</v>
      </c>
      <c r="AJ22" s="19">
        <v>32</v>
      </c>
      <c r="AK22" s="19">
        <v>33</v>
      </c>
      <c r="AL22" s="19">
        <v>34</v>
      </c>
      <c r="AM22" s="19">
        <v>35</v>
      </c>
      <c r="AN22" s="19">
        <v>36</v>
      </c>
      <c r="AO22" s="19">
        <v>37</v>
      </c>
      <c r="AP22" s="19">
        <v>38</v>
      </c>
      <c r="AQ22" s="19">
        <v>39</v>
      </c>
      <c r="AR22" s="19">
        <v>40</v>
      </c>
      <c r="AS22" s="19">
        <v>41</v>
      </c>
      <c r="AT22" s="19">
        <v>42</v>
      </c>
      <c r="AU22" s="19">
        <v>43</v>
      </c>
      <c r="AV22" s="19">
        <v>44</v>
      </c>
      <c r="AW22" s="19">
        <v>45</v>
      </c>
      <c r="AX22" s="19">
        <v>46</v>
      </c>
      <c r="AY22" s="19">
        <v>47</v>
      </c>
      <c r="AZ22" s="19">
        <v>48</v>
      </c>
      <c r="BA22" s="19">
        <v>49</v>
      </c>
      <c r="BB22" s="19">
        <v>50</v>
      </c>
      <c r="BC22" s="19">
        <v>51</v>
      </c>
      <c r="BD22" s="19">
        <v>52</v>
      </c>
      <c r="BE22" s="19">
        <v>53</v>
      </c>
      <c r="BF22" s="19">
        <v>54</v>
      </c>
      <c r="BG22" s="19">
        <v>55</v>
      </c>
      <c r="BH22" s="19">
        <v>56</v>
      </c>
      <c r="BI22" s="19">
        <v>57</v>
      </c>
      <c r="BJ22" s="19">
        <v>58</v>
      </c>
      <c r="BK22" s="19">
        <v>59</v>
      </c>
      <c r="BL22" s="19">
        <v>60</v>
      </c>
      <c r="BM22" s="19">
        <v>61</v>
      </c>
      <c r="BN22" s="19">
        <v>62</v>
      </c>
      <c r="BO22" s="19">
        <v>63</v>
      </c>
      <c r="BP22" s="19">
        <v>64</v>
      </c>
      <c r="BQ22" s="19">
        <v>65</v>
      </c>
      <c r="BR22" s="19">
        <v>66</v>
      </c>
      <c r="BS22" s="19">
        <v>67</v>
      </c>
      <c r="BT22" s="19">
        <v>68</v>
      </c>
      <c r="BU22" s="19">
        <v>69</v>
      </c>
      <c r="BV22" s="19">
        <v>70</v>
      </c>
      <c r="BW22" s="19">
        <v>71</v>
      </c>
      <c r="BX22" s="19">
        <v>72</v>
      </c>
      <c r="BY22" s="19">
        <v>73</v>
      </c>
      <c r="BZ22" s="19">
        <v>74</v>
      </c>
      <c r="CA22" s="19">
        <v>75</v>
      </c>
      <c r="CB22" s="19">
        <v>76</v>
      </c>
      <c r="CC22" s="19">
        <v>77</v>
      </c>
      <c r="CD22" s="19">
        <v>78</v>
      </c>
      <c r="CE22" s="19">
        <v>79</v>
      </c>
      <c r="CF22" s="19">
        <v>80</v>
      </c>
      <c r="CG22" s="19">
        <v>81</v>
      </c>
      <c r="CH22" s="19">
        <v>82</v>
      </c>
      <c r="CI22" s="19">
        <v>83</v>
      </c>
      <c r="CJ22" s="19">
        <v>84</v>
      </c>
      <c r="CK22" s="19">
        <v>85</v>
      </c>
      <c r="CL22" s="19">
        <v>86</v>
      </c>
      <c r="CM22" s="19">
        <v>87</v>
      </c>
      <c r="CN22" s="19">
        <v>88</v>
      </c>
      <c r="CO22" s="19">
        <v>89</v>
      </c>
      <c r="CP22" s="19">
        <v>90</v>
      </c>
      <c r="CQ22" s="19">
        <v>91</v>
      </c>
      <c r="CR22" s="19">
        <v>92</v>
      </c>
      <c r="CS22" s="19">
        <v>93</v>
      </c>
      <c r="CT22" s="19">
        <v>94</v>
      </c>
      <c r="CU22" s="19">
        <v>95</v>
      </c>
      <c r="CV22" s="19">
        <v>96</v>
      </c>
      <c r="CW22" s="19">
        <v>97</v>
      </c>
      <c r="CX22" s="19">
        <v>98</v>
      </c>
      <c r="CY22" s="19">
        <v>99</v>
      </c>
    </row>
    <row r="23" spans="1:103" ht="17.25" customHeight="1">
      <c r="B23" s="135"/>
      <c r="C23" s="135"/>
      <c r="D23" s="135"/>
      <c r="E23" s="136"/>
      <c r="F23" s="136"/>
      <c r="G23" s="136"/>
      <c r="H23" s="136"/>
      <c r="I23" s="136"/>
      <c r="J23" s="136"/>
      <c r="K23" s="136"/>
      <c r="L23" s="136"/>
      <c r="M23" s="136"/>
      <c r="N23" s="136"/>
      <c r="O23" s="136"/>
      <c r="P23" s="136"/>
      <c r="Q23" s="136"/>
      <c r="R23" s="136"/>
      <c r="S23" s="136"/>
      <c r="T23" s="136"/>
      <c r="U23" s="136"/>
      <c r="V23" s="137"/>
      <c r="W23" s="137"/>
      <c r="X23" s="137"/>
    </row>
    <row r="24" spans="1:103" ht="17.25" customHeight="1">
      <c r="B24" s="138"/>
      <c r="C24" s="138"/>
      <c r="D24" s="138"/>
      <c r="E24" s="137"/>
      <c r="F24" s="137"/>
      <c r="G24" s="137"/>
      <c r="H24" s="137"/>
      <c r="I24" s="137"/>
      <c r="J24" s="137"/>
      <c r="K24" s="137"/>
      <c r="L24" s="137"/>
      <c r="M24" s="137"/>
      <c r="N24" s="137"/>
      <c r="O24" s="137"/>
      <c r="P24" s="137"/>
      <c r="Q24" s="137"/>
      <c r="R24" s="137"/>
      <c r="S24" s="137"/>
      <c r="T24" s="137"/>
      <c r="U24" s="137"/>
      <c r="V24" s="137"/>
      <c r="W24" s="137"/>
      <c r="X24" s="137"/>
    </row>
    <row r="25" spans="1:103" ht="17.25" customHeight="1">
      <c r="B25" s="138"/>
      <c r="C25" s="138"/>
      <c r="D25" s="138"/>
      <c r="E25" s="137"/>
      <c r="F25" s="137"/>
      <c r="G25" s="137"/>
      <c r="H25" s="137"/>
      <c r="I25" s="137"/>
      <c r="J25" s="137"/>
      <c r="K25" s="137"/>
      <c r="L25" s="137"/>
      <c r="M25" s="137"/>
      <c r="N25" s="137"/>
      <c r="O25" s="137"/>
      <c r="P25" s="137"/>
      <c r="Q25" s="137"/>
      <c r="R25" s="137"/>
      <c r="S25" s="137"/>
      <c r="T25" s="137"/>
      <c r="U25" s="137"/>
      <c r="V25" s="137"/>
      <c r="W25" s="137"/>
      <c r="X25" s="137"/>
    </row>
    <row r="26" spans="1:103" ht="17.25" customHeight="1">
      <c r="B26" s="138"/>
      <c r="C26" s="138"/>
      <c r="D26" s="138"/>
      <c r="E26" s="137"/>
      <c r="F26" s="137"/>
      <c r="G26" s="137"/>
      <c r="H26" s="137"/>
      <c r="I26" s="137"/>
      <c r="J26" s="137"/>
      <c r="K26" s="137"/>
      <c r="L26" s="137"/>
      <c r="M26" s="137"/>
      <c r="N26" s="137"/>
      <c r="O26" s="137"/>
      <c r="P26" s="137"/>
      <c r="Q26" s="137"/>
      <c r="R26" s="137"/>
      <c r="S26" s="137"/>
      <c r="T26" s="137"/>
      <c r="U26" s="137"/>
      <c r="V26" s="137"/>
      <c r="W26" s="137"/>
      <c r="X26" s="137"/>
    </row>
    <row r="27" spans="1:103" ht="17.25" customHeight="1">
      <c r="B27" s="138"/>
      <c r="C27" s="138"/>
      <c r="D27" s="138"/>
      <c r="E27" s="137"/>
      <c r="F27" s="137"/>
      <c r="G27" s="137"/>
      <c r="H27" s="137"/>
      <c r="I27" s="137"/>
      <c r="J27" s="137"/>
      <c r="K27" s="137"/>
      <c r="L27" s="137"/>
      <c r="M27" s="137"/>
      <c r="N27" s="137"/>
      <c r="O27" s="137"/>
      <c r="P27" s="137"/>
      <c r="Q27" s="137"/>
      <c r="R27" s="137"/>
      <c r="S27" s="137"/>
      <c r="T27" s="137"/>
      <c r="U27" s="137"/>
      <c r="V27" s="137"/>
      <c r="W27" s="137"/>
      <c r="X27" s="137"/>
    </row>
    <row r="28" spans="1:103" ht="17.25" customHeight="1">
      <c r="B28" s="138"/>
      <c r="C28" s="138"/>
      <c r="D28" s="138"/>
      <c r="E28" s="137"/>
      <c r="F28" s="137"/>
      <c r="G28" s="137"/>
      <c r="H28" s="137"/>
      <c r="I28" s="137"/>
      <c r="J28" s="137"/>
      <c r="K28" s="137"/>
      <c r="L28" s="137"/>
      <c r="M28" s="137"/>
      <c r="N28" s="137"/>
      <c r="O28" s="137"/>
      <c r="P28" s="137"/>
      <c r="Q28" s="137"/>
      <c r="R28" s="137"/>
      <c r="S28" s="137"/>
      <c r="T28" s="137"/>
      <c r="U28" s="137"/>
      <c r="V28" s="137"/>
      <c r="W28" s="137"/>
      <c r="X28" s="137"/>
    </row>
    <row r="29" spans="1:103" ht="17.25" customHeight="1">
      <c r="B29" s="138"/>
      <c r="C29" s="138"/>
      <c r="D29" s="138"/>
      <c r="E29" s="137"/>
      <c r="F29" s="137"/>
      <c r="G29" s="137"/>
      <c r="H29" s="137"/>
      <c r="I29" s="137"/>
      <c r="J29" s="137"/>
      <c r="K29" s="137"/>
      <c r="L29" s="137"/>
      <c r="M29" s="137"/>
      <c r="N29" s="137"/>
      <c r="O29" s="137"/>
      <c r="P29" s="137"/>
      <c r="Q29" s="137"/>
      <c r="R29" s="137"/>
      <c r="S29" s="137"/>
      <c r="T29" s="137"/>
      <c r="U29" s="137"/>
      <c r="V29" s="137"/>
      <c r="W29" s="137"/>
      <c r="X29" s="137"/>
    </row>
    <row r="30" spans="1:103" ht="17.25" customHeight="1">
      <c r="B30" s="138"/>
      <c r="C30" s="138"/>
      <c r="D30" s="138"/>
      <c r="E30" s="137"/>
      <c r="F30" s="137"/>
      <c r="G30" s="137"/>
      <c r="H30" s="137"/>
      <c r="I30" s="137"/>
      <c r="J30" s="137"/>
      <c r="K30" s="137"/>
      <c r="L30" s="137"/>
      <c r="M30" s="137"/>
      <c r="N30" s="137"/>
      <c r="O30" s="137"/>
      <c r="P30" s="137"/>
      <c r="Q30" s="137"/>
      <c r="R30" s="137"/>
      <c r="S30" s="137"/>
      <c r="T30" s="137"/>
      <c r="U30" s="137"/>
      <c r="V30" s="137"/>
      <c r="W30" s="137"/>
      <c r="X30" s="137"/>
    </row>
    <row r="31" spans="1:103" ht="17.25" customHeight="1">
      <c r="B31" s="138"/>
      <c r="C31" s="138"/>
      <c r="D31" s="138"/>
      <c r="E31" s="137"/>
      <c r="F31" s="137"/>
      <c r="G31" s="137"/>
      <c r="H31" s="137"/>
      <c r="I31" s="137"/>
      <c r="J31" s="137"/>
      <c r="K31" s="137"/>
      <c r="L31" s="137"/>
      <c r="M31" s="137"/>
      <c r="N31" s="137"/>
      <c r="O31" s="137"/>
      <c r="P31" s="137"/>
      <c r="Q31" s="137"/>
      <c r="R31" s="137"/>
      <c r="S31" s="137"/>
      <c r="T31" s="137"/>
      <c r="U31" s="137"/>
      <c r="V31" s="137"/>
      <c r="W31" s="137"/>
      <c r="X31" s="137"/>
    </row>
    <row r="32" spans="1:103" ht="17.25" customHeight="1">
      <c r="B32" s="138"/>
      <c r="C32" s="138"/>
      <c r="D32" s="138"/>
      <c r="E32" s="137"/>
      <c r="F32" s="137"/>
      <c r="G32" s="137"/>
      <c r="H32" s="137"/>
      <c r="I32" s="137"/>
      <c r="J32" s="137"/>
      <c r="K32" s="137"/>
      <c r="L32" s="137"/>
      <c r="M32" s="137"/>
      <c r="N32" s="137"/>
      <c r="O32" s="137"/>
      <c r="P32" s="137"/>
      <c r="Q32" s="137"/>
      <c r="R32" s="137"/>
      <c r="S32" s="137"/>
      <c r="T32" s="137"/>
      <c r="U32" s="137"/>
      <c r="V32" s="137"/>
      <c r="W32" s="137"/>
      <c r="X32" s="137"/>
    </row>
    <row r="33" spans="2:103" ht="17.25" customHeight="1">
      <c r="B33" s="138"/>
      <c r="C33" s="138"/>
      <c r="D33" s="138"/>
      <c r="E33" s="137"/>
      <c r="F33" s="137"/>
      <c r="G33" s="137"/>
      <c r="H33" s="137"/>
      <c r="I33" s="137"/>
      <c r="J33" s="137"/>
      <c r="K33" s="137"/>
      <c r="L33" s="137"/>
      <c r="M33" s="137"/>
      <c r="N33" s="137"/>
      <c r="O33" s="137"/>
      <c r="P33" s="137"/>
      <c r="Q33" s="137"/>
      <c r="R33" s="137"/>
      <c r="S33" s="137"/>
      <c r="T33" s="137"/>
      <c r="U33" s="137"/>
      <c r="V33" s="137"/>
      <c r="W33" s="137"/>
      <c r="X33" s="137"/>
    </row>
    <row r="34" spans="2:103" ht="17.25" customHeight="1">
      <c r="B34" s="138"/>
      <c r="C34" s="138"/>
      <c r="D34" s="138"/>
      <c r="E34" s="137"/>
      <c r="F34" s="137"/>
      <c r="G34" s="137"/>
      <c r="H34" s="137"/>
      <c r="I34" s="137"/>
      <c r="J34" s="137"/>
      <c r="K34" s="137"/>
      <c r="L34" s="137"/>
      <c r="M34" s="137"/>
      <c r="N34" s="137"/>
      <c r="O34" s="137"/>
      <c r="P34" s="137"/>
      <c r="Q34" s="137"/>
      <c r="R34" s="137"/>
      <c r="S34" s="137"/>
      <c r="T34" s="137"/>
      <c r="U34" s="137"/>
      <c r="V34" s="137"/>
      <c r="W34" s="137"/>
      <c r="X34" s="137"/>
    </row>
    <row r="35" spans="2:103" ht="17.25" customHeight="1">
      <c r="B35" s="138"/>
      <c r="C35" s="138"/>
      <c r="D35" s="138"/>
      <c r="E35" s="137"/>
      <c r="F35" s="137"/>
      <c r="G35" s="137"/>
      <c r="H35" s="137"/>
      <c r="I35" s="137"/>
      <c r="J35" s="137"/>
      <c r="K35" s="137"/>
      <c r="L35" s="137"/>
      <c r="M35" s="137"/>
      <c r="N35" s="137"/>
      <c r="O35" s="137"/>
      <c r="P35" s="137"/>
      <c r="Q35" s="137"/>
      <c r="R35" s="137"/>
      <c r="S35" s="137"/>
      <c r="T35" s="137"/>
      <c r="U35" s="137"/>
      <c r="V35" s="137"/>
      <c r="W35" s="137"/>
      <c r="X35" s="137"/>
    </row>
    <row r="36" spans="2:103" ht="17.25" customHeight="1">
      <c r="B36" s="138"/>
      <c r="C36" s="138"/>
      <c r="D36" s="138"/>
      <c r="E36" s="137"/>
      <c r="F36" s="137"/>
      <c r="G36" s="137"/>
      <c r="H36" s="137"/>
      <c r="I36" s="137"/>
      <c r="J36" s="137"/>
      <c r="K36" s="137"/>
      <c r="L36" s="137"/>
      <c r="M36" s="137"/>
      <c r="N36" s="137"/>
      <c r="O36" s="137"/>
      <c r="P36" s="137"/>
      <c r="Q36" s="137"/>
      <c r="R36" s="137"/>
      <c r="S36" s="137"/>
      <c r="T36" s="137"/>
      <c r="U36" s="137"/>
      <c r="V36" s="137"/>
      <c r="W36" s="137"/>
      <c r="X36" s="137"/>
    </row>
    <row r="37" spans="2:103" ht="17.25" customHeight="1">
      <c r="B37" s="138"/>
      <c r="C37" s="138"/>
      <c r="D37" s="138"/>
      <c r="E37" s="137"/>
      <c r="F37" s="137"/>
      <c r="G37" s="137"/>
      <c r="H37" s="137"/>
      <c r="I37" s="137"/>
      <c r="J37" s="137"/>
      <c r="K37" s="137"/>
      <c r="L37" s="137"/>
      <c r="M37" s="137"/>
      <c r="N37" s="137"/>
      <c r="O37" s="137"/>
      <c r="P37" s="137"/>
      <c r="Q37" s="137"/>
      <c r="R37" s="137"/>
      <c r="S37" s="137"/>
      <c r="T37" s="137"/>
      <c r="U37" s="137"/>
      <c r="V37" s="137"/>
      <c r="W37" s="137"/>
      <c r="X37" s="137"/>
    </row>
    <row r="38" spans="2:103" ht="17.25" customHeight="1">
      <c r="B38" s="138"/>
      <c r="C38" s="138"/>
      <c r="D38" s="138"/>
      <c r="E38" s="137"/>
      <c r="F38" s="137"/>
      <c r="G38" s="137"/>
      <c r="H38" s="137"/>
      <c r="I38" s="137"/>
      <c r="J38" s="137"/>
      <c r="K38" s="137"/>
      <c r="L38" s="137"/>
      <c r="M38" s="137"/>
      <c r="N38" s="137"/>
      <c r="O38" s="137"/>
      <c r="P38" s="137"/>
      <c r="Q38" s="137"/>
      <c r="R38" s="137"/>
      <c r="S38" s="137"/>
      <c r="T38" s="137"/>
      <c r="U38" s="137"/>
      <c r="V38" s="137"/>
      <c r="W38" s="137"/>
      <c r="X38" s="137"/>
    </row>
    <row r="39" spans="2:103" ht="17.25" customHeight="1">
      <c r="B39" s="138"/>
      <c r="C39" s="138"/>
      <c r="D39" s="138"/>
      <c r="E39" s="137"/>
      <c r="F39" s="137"/>
      <c r="G39" s="137"/>
      <c r="H39" s="137"/>
      <c r="I39" s="137"/>
      <c r="J39" s="137"/>
      <c r="K39" s="137"/>
      <c r="L39" s="137"/>
      <c r="M39" s="137"/>
      <c r="N39" s="137"/>
      <c r="O39" s="137"/>
      <c r="P39" s="137"/>
      <c r="Q39" s="137"/>
      <c r="R39" s="137"/>
      <c r="S39" s="137"/>
      <c r="T39" s="137"/>
      <c r="U39" s="137"/>
      <c r="V39" s="137"/>
      <c r="W39" s="137"/>
      <c r="X39" s="137"/>
    </row>
    <row r="40" spans="2:103" s="3" customFormat="1" ht="17.25" customHeight="1">
      <c r="B40" s="211" t="s">
        <v>32</v>
      </c>
      <c r="C40" s="200" t="s">
        <v>33</v>
      </c>
      <c r="D40" s="200"/>
      <c r="E40" s="19" t="str">
        <f t="shared" ref="E40" si="14">IF(E20="","",IF(E20&lt;$C48,"Yes","No"))</f>
        <v/>
      </c>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row>
    <row r="41" spans="2:103" s="3" customFormat="1" ht="17.25" customHeight="1">
      <c r="B41" s="211"/>
      <c r="C41" s="210" t="s">
        <v>34</v>
      </c>
      <c r="D41" s="210"/>
      <c r="E41" s="149" t="s">
        <v>593</v>
      </c>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row>
    <row r="42" spans="2:103" s="3" customFormat="1" ht="17.25" customHeight="1">
      <c r="B42" s="211"/>
      <c r="C42" s="200" t="s">
        <v>35</v>
      </c>
      <c r="D42" s="200"/>
      <c r="E42" s="149" t="s">
        <v>593</v>
      </c>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row>
    <row r="43" spans="2:103" s="3" customFormat="1" ht="17.25" customHeight="1">
      <c r="B43" s="211"/>
      <c r="C43" s="200" t="s">
        <v>36</v>
      </c>
      <c r="D43" s="200"/>
      <c r="E43" s="149" t="s">
        <v>593</v>
      </c>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c r="BP43" s="32"/>
      <c r="BQ43" s="32"/>
      <c r="BR43" s="32"/>
      <c r="BS43" s="32"/>
      <c r="BT43" s="32"/>
      <c r="BU43" s="32"/>
      <c r="BV43" s="32"/>
      <c r="BW43" s="32"/>
      <c r="BX43" s="32"/>
      <c r="BY43" s="32"/>
      <c r="BZ43" s="32"/>
      <c r="CA43" s="32"/>
      <c r="CB43" s="32"/>
      <c r="CC43" s="32"/>
      <c r="CD43" s="32"/>
      <c r="CE43" s="32"/>
      <c r="CF43" s="32"/>
      <c r="CG43" s="32"/>
      <c r="CH43" s="32"/>
      <c r="CI43" s="32"/>
      <c r="CJ43" s="32"/>
      <c r="CK43" s="32"/>
      <c r="CL43" s="32"/>
      <c r="CM43" s="32"/>
      <c r="CN43" s="32"/>
      <c r="CO43" s="32"/>
      <c r="CP43" s="32"/>
      <c r="CQ43" s="32"/>
      <c r="CR43" s="32"/>
      <c r="CS43" s="32"/>
      <c r="CT43" s="32"/>
      <c r="CU43" s="32"/>
      <c r="CV43" s="32"/>
      <c r="CW43" s="32"/>
      <c r="CX43" s="32"/>
      <c r="CY43" s="32"/>
    </row>
    <row r="44" spans="2:103" s="3" customFormat="1" ht="17.25" customHeight="1">
      <c r="B44" s="211"/>
      <c r="C44" s="200" t="s">
        <v>591</v>
      </c>
      <c r="D44" s="200"/>
      <c r="E44" s="32" t="str">
        <f>IF(E20="","",IF(E61=0,"―",IF(E60&gt;E61,"Yes","No")))</f>
        <v/>
      </c>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c r="BP44" s="32"/>
      <c r="BQ44" s="32"/>
      <c r="BR44" s="32"/>
      <c r="BS44" s="32"/>
      <c r="BT44" s="32"/>
      <c r="BU44" s="32"/>
      <c r="BV44" s="32"/>
      <c r="BW44" s="32"/>
      <c r="BX44" s="32"/>
      <c r="BY44" s="32"/>
      <c r="BZ44" s="32"/>
      <c r="CA44" s="32"/>
      <c r="CB44" s="32"/>
      <c r="CC44" s="32"/>
      <c r="CD44" s="32"/>
      <c r="CE44" s="32"/>
      <c r="CF44" s="32"/>
      <c r="CG44" s="32"/>
      <c r="CH44" s="32"/>
      <c r="CI44" s="32"/>
      <c r="CJ44" s="32"/>
      <c r="CK44" s="32"/>
      <c r="CL44" s="32"/>
      <c r="CM44" s="32"/>
      <c r="CN44" s="32"/>
      <c r="CO44" s="32"/>
      <c r="CP44" s="32"/>
      <c r="CQ44" s="32"/>
      <c r="CR44" s="32"/>
      <c r="CS44" s="32"/>
      <c r="CT44" s="32"/>
      <c r="CU44" s="32"/>
      <c r="CV44" s="32"/>
      <c r="CW44" s="32"/>
      <c r="CX44" s="32"/>
      <c r="CY44" s="32"/>
    </row>
    <row r="45" spans="2:103" s="3" customFormat="1" ht="17.25" customHeight="1">
      <c r="B45" s="211"/>
      <c r="C45" s="219" t="s">
        <v>38</v>
      </c>
      <c r="D45" s="220"/>
      <c r="E45" s="33" t="str">
        <f>IF(E20="","",IF(E40="No","資格確認",IF(E44="Yes","落札不適当","資格確認")))</f>
        <v/>
      </c>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row>
    <row r="46" spans="2:103" ht="15" customHeight="1">
      <c r="D46" s="35"/>
      <c r="E46" s="148" t="s">
        <v>592</v>
      </c>
      <c r="F46" s="36"/>
      <c r="G46" s="36"/>
      <c r="H46" s="36"/>
      <c r="I46" s="36"/>
      <c r="J46" s="36"/>
      <c r="K46" s="36"/>
      <c r="L46" s="36"/>
      <c r="M46" s="36"/>
      <c r="N46" s="36"/>
      <c r="O46" s="36"/>
      <c r="P46" s="36"/>
      <c r="Q46" s="36"/>
      <c r="R46" s="36"/>
      <c r="S46" s="36"/>
      <c r="T46" s="36"/>
      <c r="U46" s="36"/>
      <c r="V46" s="36"/>
      <c r="W46" s="36"/>
      <c r="X46" s="36"/>
    </row>
    <row r="47" spans="2:103" ht="17.25" customHeight="1">
      <c r="C47" s="202" t="s">
        <v>39</v>
      </c>
      <c r="D47" s="202"/>
      <c r="E47" s="37"/>
      <c r="F47" s="37"/>
      <c r="G47" s="38"/>
      <c r="H47" s="38"/>
      <c r="I47" s="38"/>
      <c r="J47" s="38"/>
      <c r="K47" s="38"/>
      <c r="L47" s="38"/>
      <c r="M47" s="38"/>
      <c r="N47" s="38"/>
      <c r="O47" s="38"/>
      <c r="P47" s="38"/>
      <c r="Q47" s="36"/>
      <c r="R47" s="36"/>
      <c r="S47" s="36"/>
      <c r="T47" s="36"/>
      <c r="U47" s="36"/>
      <c r="V47" s="36"/>
      <c r="W47" s="14"/>
      <c r="X47" s="14"/>
    </row>
    <row r="48" spans="2:103" ht="17.25" customHeight="1">
      <c r="C48" s="221"/>
      <c r="D48" s="221"/>
      <c r="E48" s="37"/>
      <c r="F48" s="37"/>
      <c r="G48" s="38"/>
      <c r="H48" s="38"/>
      <c r="M48" s="38"/>
      <c r="Q48" s="40"/>
      <c r="U48" s="40"/>
      <c r="V48" s="36"/>
      <c r="W48" s="14"/>
      <c r="X48" s="14"/>
    </row>
    <row r="49" spans="2:103" s="3" customFormat="1" ht="17.25" customHeight="1">
      <c r="B49" s="41"/>
      <c r="C49" s="218" t="str">
        <f>IF(ISERROR(C48/D20)=TRUE,"",C48/D20)</f>
        <v/>
      </c>
      <c r="D49" s="218"/>
      <c r="E49" s="37"/>
      <c r="F49" s="37"/>
      <c r="G49" s="38"/>
      <c r="H49" s="38"/>
      <c r="M49" s="36"/>
      <c r="Q49" s="36"/>
      <c r="U49" s="36"/>
    </row>
    <row r="50" spans="2:103" ht="15" customHeight="1">
      <c r="B50" s="14"/>
      <c r="D50" s="34"/>
      <c r="E50" s="42"/>
      <c r="J50" s="36"/>
      <c r="K50" s="36"/>
      <c r="P50" s="43"/>
      <c r="T50" s="43"/>
      <c r="X50" s="43"/>
      <c r="Y50" s="39"/>
    </row>
    <row r="51" spans="2:103" s="3" customFormat="1" ht="43.5" customHeight="1">
      <c r="C51" s="205" t="s">
        <v>577</v>
      </c>
      <c r="D51" s="206"/>
      <c r="E51" s="203" t="s">
        <v>40</v>
      </c>
      <c r="F51" s="204"/>
      <c r="G51" s="204"/>
      <c r="H51" s="204"/>
      <c r="I51" s="204"/>
      <c r="J51" s="45"/>
      <c r="K51" s="45"/>
      <c r="L51" s="44"/>
      <c r="M51" s="44"/>
      <c r="N51" s="44"/>
      <c r="O51" s="44"/>
      <c r="P51" s="44"/>
      <c r="Q51" s="44"/>
      <c r="R51" s="44"/>
      <c r="S51" s="44"/>
      <c r="T51" s="44"/>
      <c r="U51" s="44"/>
      <c r="V51" s="44"/>
      <c r="W51" s="44"/>
      <c r="X51" s="44"/>
      <c r="Y51" s="46"/>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5"/>
      <c r="CM51" s="45"/>
      <c r="CN51" s="44"/>
      <c r="CO51" s="44"/>
      <c r="CP51" s="44"/>
      <c r="CQ51" s="44"/>
      <c r="CR51" s="44"/>
      <c r="CS51" s="44"/>
      <c r="CT51" s="44"/>
      <c r="CU51" s="44"/>
      <c r="CV51" s="44"/>
      <c r="CW51" s="44"/>
      <c r="CX51" s="44"/>
      <c r="CY51" s="47"/>
    </row>
    <row r="52" spans="2:103" s="3" customFormat="1" ht="19.5" customHeight="1">
      <c r="C52" s="182"/>
      <c r="D52" s="183"/>
      <c r="E52" s="48" t="str">
        <f t="shared" ref="E52:BP52" si="15">IF(E40="YES",E9,"")</f>
        <v/>
      </c>
      <c r="F52" s="48" t="str">
        <f t="shared" si="15"/>
        <v/>
      </c>
      <c r="G52" s="48" t="str">
        <f t="shared" si="15"/>
        <v/>
      </c>
      <c r="H52" s="48" t="str">
        <f t="shared" si="15"/>
        <v/>
      </c>
      <c r="I52" s="48" t="str">
        <f t="shared" si="15"/>
        <v/>
      </c>
      <c r="J52" s="48" t="str">
        <f t="shared" si="15"/>
        <v/>
      </c>
      <c r="K52" s="48" t="str">
        <f t="shared" si="15"/>
        <v/>
      </c>
      <c r="L52" s="48" t="str">
        <f t="shared" si="15"/>
        <v/>
      </c>
      <c r="M52" s="48" t="str">
        <f t="shared" si="15"/>
        <v/>
      </c>
      <c r="N52" s="48" t="str">
        <f t="shared" si="15"/>
        <v/>
      </c>
      <c r="O52" s="48" t="str">
        <f t="shared" si="15"/>
        <v/>
      </c>
      <c r="P52" s="48" t="str">
        <f t="shared" si="15"/>
        <v/>
      </c>
      <c r="Q52" s="48" t="str">
        <f t="shared" si="15"/>
        <v/>
      </c>
      <c r="R52" s="48" t="str">
        <f t="shared" si="15"/>
        <v/>
      </c>
      <c r="S52" s="48" t="str">
        <f t="shared" si="15"/>
        <v/>
      </c>
      <c r="T52" s="48" t="str">
        <f t="shared" si="15"/>
        <v/>
      </c>
      <c r="U52" s="48" t="str">
        <f t="shared" si="15"/>
        <v/>
      </c>
      <c r="V52" s="48" t="str">
        <f t="shared" si="15"/>
        <v/>
      </c>
      <c r="W52" s="48" t="str">
        <f t="shared" si="15"/>
        <v/>
      </c>
      <c r="X52" s="48" t="str">
        <f t="shared" si="15"/>
        <v/>
      </c>
      <c r="Y52" s="48" t="str">
        <f t="shared" si="15"/>
        <v/>
      </c>
      <c r="Z52" s="48" t="str">
        <f t="shared" si="15"/>
        <v/>
      </c>
      <c r="AA52" s="48" t="str">
        <f t="shared" si="15"/>
        <v/>
      </c>
      <c r="AB52" s="48" t="str">
        <f t="shared" si="15"/>
        <v/>
      </c>
      <c r="AC52" s="48" t="str">
        <f t="shared" si="15"/>
        <v/>
      </c>
      <c r="AD52" s="48" t="str">
        <f t="shared" si="15"/>
        <v/>
      </c>
      <c r="AE52" s="48" t="str">
        <f t="shared" si="15"/>
        <v/>
      </c>
      <c r="AF52" s="48" t="str">
        <f t="shared" si="15"/>
        <v/>
      </c>
      <c r="AG52" s="48" t="str">
        <f t="shared" si="15"/>
        <v/>
      </c>
      <c r="AH52" s="48" t="str">
        <f t="shared" si="15"/>
        <v/>
      </c>
      <c r="AI52" s="48" t="str">
        <f t="shared" si="15"/>
        <v/>
      </c>
      <c r="AJ52" s="48" t="str">
        <f t="shared" si="15"/>
        <v/>
      </c>
      <c r="AK52" s="48" t="str">
        <f t="shared" si="15"/>
        <v/>
      </c>
      <c r="AL52" s="48" t="str">
        <f t="shared" si="15"/>
        <v/>
      </c>
      <c r="AM52" s="48" t="str">
        <f t="shared" si="15"/>
        <v/>
      </c>
      <c r="AN52" s="48" t="str">
        <f t="shared" si="15"/>
        <v/>
      </c>
      <c r="AO52" s="48" t="str">
        <f t="shared" si="15"/>
        <v/>
      </c>
      <c r="AP52" s="48" t="str">
        <f t="shared" si="15"/>
        <v/>
      </c>
      <c r="AQ52" s="48" t="str">
        <f t="shared" si="15"/>
        <v/>
      </c>
      <c r="AR52" s="48" t="str">
        <f t="shared" si="15"/>
        <v/>
      </c>
      <c r="AS52" s="48" t="str">
        <f t="shared" si="15"/>
        <v/>
      </c>
      <c r="AT52" s="48" t="str">
        <f t="shared" si="15"/>
        <v/>
      </c>
      <c r="AU52" s="48" t="str">
        <f t="shared" si="15"/>
        <v/>
      </c>
      <c r="AV52" s="48" t="str">
        <f t="shared" si="15"/>
        <v/>
      </c>
      <c r="AW52" s="48" t="str">
        <f t="shared" si="15"/>
        <v/>
      </c>
      <c r="AX52" s="48" t="str">
        <f t="shared" si="15"/>
        <v/>
      </c>
      <c r="AY52" s="48" t="str">
        <f t="shared" si="15"/>
        <v/>
      </c>
      <c r="AZ52" s="48" t="str">
        <f t="shared" si="15"/>
        <v/>
      </c>
      <c r="BA52" s="48" t="str">
        <f t="shared" si="15"/>
        <v/>
      </c>
      <c r="BB52" s="48" t="str">
        <f t="shared" si="15"/>
        <v/>
      </c>
      <c r="BC52" s="48" t="str">
        <f t="shared" si="15"/>
        <v/>
      </c>
      <c r="BD52" s="48" t="str">
        <f t="shared" si="15"/>
        <v/>
      </c>
      <c r="BE52" s="48" t="str">
        <f t="shared" si="15"/>
        <v/>
      </c>
      <c r="BF52" s="48" t="str">
        <f t="shared" si="15"/>
        <v/>
      </c>
      <c r="BG52" s="48" t="str">
        <f t="shared" si="15"/>
        <v/>
      </c>
      <c r="BH52" s="48" t="str">
        <f t="shared" si="15"/>
        <v/>
      </c>
      <c r="BI52" s="48" t="str">
        <f t="shared" si="15"/>
        <v/>
      </c>
      <c r="BJ52" s="48" t="str">
        <f t="shared" si="15"/>
        <v/>
      </c>
      <c r="BK52" s="48" t="str">
        <f t="shared" si="15"/>
        <v/>
      </c>
      <c r="BL52" s="48" t="str">
        <f t="shared" si="15"/>
        <v/>
      </c>
      <c r="BM52" s="48" t="str">
        <f t="shared" si="15"/>
        <v/>
      </c>
      <c r="BN52" s="48" t="str">
        <f t="shared" si="15"/>
        <v/>
      </c>
      <c r="BO52" s="48" t="str">
        <f t="shared" si="15"/>
        <v/>
      </c>
      <c r="BP52" s="48" t="str">
        <f t="shared" si="15"/>
        <v/>
      </c>
      <c r="BQ52" s="48" t="str">
        <f t="shared" ref="BQ52:CY52" si="16">IF(BQ40="YES",BQ9,"")</f>
        <v/>
      </c>
      <c r="BR52" s="48" t="str">
        <f t="shared" si="16"/>
        <v/>
      </c>
      <c r="BS52" s="48" t="str">
        <f t="shared" si="16"/>
        <v/>
      </c>
      <c r="BT52" s="48" t="str">
        <f t="shared" si="16"/>
        <v/>
      </c>
      <c r="BU52" s="48" t="str">
        <f t="shared" si="16"/>
        <v/>
      </c>
      <c r="BV52" s="48" t="str">
        <f t="shared" si="16"/>
        <v/>
      </c>
      <c r="BW52" s="48" t="str">
        <f t="shared" si="16"/>
        <v/>
      </c>
      <c r="BX52" s="48" t="str">
        <f t="shared" si="16"/>
        <v/>
      </c>
      <c r="BY52" s="48" t="str">
        <f t="shared" si="16"/>
        <v/>
      </c>
      <c r="BZ52" s="48" t="str">
        <f t="shared" si="16"/>
        <v/>
      </c>
      <c r="CA52" s="48" t="str">
        <f t="shared" si="16"/>
        <v/>
      </c>
      <c r="CB52" s="48" t="str">
        <f t="shared" si="16"/>
        <v/>
      </c>
      <c r="CC52" s="48" t="str">
        <f t="shared" si="16"/>
        <v/>
      </c>
      <c r="CD52" s="48" t="str">
        <f t="shared" si="16"/>
        <v/>
      </c>
      <c r="CE52" s="48" t="str">
        <f t="shared" si="16"/>
        <v/>
      </c>
      <c r="CF52" s="48" t="str">
        <f t="shared" si="16"/>
        <v/>
      </c>
      <c r="CG52" s="48" t="str">
        <f t="shared" si="16"/>
        <v/>
      </c>
      <c r="CH52" s="48" t="str">
        <f t="shared" si="16"/>
        <v/>
      </c>
      <c r="CI52" s="48" t="str">
        <f t="shared" si="16"/>
        <v/>
      </c>
      <c r="CJ52" s="48" t="str">
        <f t="shared" si="16"/>
        <v/>
      </c>
      <c r="CK52" s="48" t="str">
        <f t="shared" si="16"/>
        <v/>
      </c>
      <c r="CL52" s="48" t="str">
        <f t="shared" si="16"/>
        <v/>
      </c>
      <c r="CM52" s="48" t="str">
        <f t="shared" si="16"/>
        <v/>
      </c>
      <c r="CN52" s="48" t="str">
        <f t="shared" si="16"/>
        <v/>
      </c>
      <c r="CO52" s="48" t="str">
        <f t="shared" si="16"/>
        <v/>
      </c>
      <c r="CP52" s="48" t="str">
        <f t="shared" si="16"/>
        <v/>
      </c>
      <c r="CQ52" s="48" t="str">
        <f t="shared" si="16"/>
        <v/>
      </c>
      <c r="CR52" s="48" t="str">
        <f t="shared" si="16"/>
        <v/>
      </c>
      <c r="CS52" s="48" t="str">
        <f t="shared" si="16"/>
        <v/>
      </c>
      <c r="CT52" s="48" t="str">
        <f t="shared" si="16"/>
        <v/>
      </c>
      <c r="CU52" s="48" t="str">
        <f t="shared" si="16"/>
        <v/>
      </c>
      <c r="CV52" s="48" t="str">
        <f t="shared" si="16"/>
        <v/>
      </c>
      <c r="CW52" s="48" t="str">
        <f t="shared" si="16"/>
        <v/>
      </c>
      <c r="CX52" s="48" t="str">
        <f t="shared" si="16"/>
        <v/>
      </c>
      <c r="CY52" s="48" t="str">
        <f t="shared" si="16"/>
        <v/>
      </c>
    </row>
    <row r="53" spans="2:103" ht="15" customHeight="1">
      <c r="B53" s="14"/>
      <c r="C53" s="49"/>
      <c r="D53" s="49"/>
      <c r="E53" s="50"/>
      <c r="F53" s="50"/>
      <c r="G53" s="50"/>
      <c r="H53" s="50"/>
      <c r="I53" s="50"/>
      <c r="J53" s="51"/>
      <c r="K53" s="51"/>
      <c r="O53" s="51"/>
      <c r="P53" s="51"/>
      <c r="T53" s="51"/>
      <c r="X53" s="51"/>
      <c r="Y53" s="39"/>
    </row>
    <row r="54" spans="2:103" s="3" customFormat="1" ht="36" customHeight="1">
      <c r="C54" s="195" t="s">
        <v>579</v>
      </c>
      <c r="D54" s="196"/>
      <c r="E54" s="186" t="s">
        <v>552</v>
      </c>
      <c r="F54" s="187"/>
      <c r="G54" s="187"/>
      <c r="H54" s="187"/>
      <c r="I54" s="187"/>
      <c r="J54" s="45"/>
      <c r="K54" s="45"/>
      <c r="L54" s="44"/>
      <c r="M54" s="44"/>
      <c r="N54" s="44"/>
      <c r="O54" s="45"/>
      <c r="P54" s="45"/>
      <c r="Q54" s="44"/>
      <c r="R54" s="44"/>
      <c r="S54" s="44"/>
      <c r="T54" s="45"/>
      <c r="U54" s="44"/>
      <c r="V54" s="44"/>
      <c r="W54" s="44"/>
      <c r="X54" s="45"/>
      <c r="Y54" s="52"/>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7"/>
    </row>
    <row r="55" spans="2:103" s="3" customFormat="1" ht="19.5" customHeight="1">
      <c r="C55" s="197">
        <f>INT((D17*0.7)/1000)*1000</f>
        <v>0</v>
      </c>
      <c r="D55" s="197"/>
      <c r="E55" s="48" t="str">
        <f t="shared" ref="E55:BP55" si="17">IF(E40="YES",E17,"")</f>
        <v/>
      </c>
      <c r="F55" s="48" t="str">
        <f t="shared" si="17"/>
        <v/>
      </c>
      <c r="G55" s="48" t="str">
        <f t="shared" si="17"/>
        <v/>
      </c>
      <c r="H55" s="48" t="str">
        <f t="shared" si="17"/>
        <v/>
      </c>
      <c r="I55" s="48" t="str">
        <f t="shared" si="17"/>
        <v/>
      </c>
      <c r="J55" s="48" t="str">
        <f t="shared" si="17"/>
        <v/>
      </c>
      <c r="K55" s="48" t="str">
        <f t="shared" si="17"/>
        <v/>
      </c>
      <c r="L55" s="48" t="str">
        <f t="shared" si="17"/>
        <v/>
      </c>
      <c r="M55" s="48" t="str">
        <f t="shared" si="17"/>
        <v/>
      </c>
      <c r="N55" s="48" t="str">
        <f t="shared" si="17"/>
        <v/>
      </c>
      <c r="O55" s="48" t="str">
        <f t="shared" si="17"/>
        <v/>
      </c>
      <c r="P55" s="48" t="str">
        <f t="shared" si="17"/>
        <v/>
      </c>
      <c r="Q55" s="48" t="str">
        <f t="shared" si="17"/>
        <v/>
      </c>
      <c r="R55" s="48" t="str">
        <f t="shared" si="17"/>
        <v/>
      </c>
      <c r="S55" s="48" t="str">
        <f t="shared" si="17"/>
        <v/>
      </c>
      <c r="T55" s="48" t="str">
        <f t="shared" si="17"/>
        <v/>
      </c>
      <c r="U55" s="48" t="str">
        <f t="shared" si="17"/>
        <v/>
      </c>
      <c r="V55" s="48" t="str">
        <f t="shared" si="17"/>
        <v/>
      </c>
      <c r="W55" s="48" t="str">
        <f t="shared" si="17"/>
        <v/>
      </c>
      <c r="X55" s="48" t="str">
        <f t="shared" si="17"/>
        <v/>
      </c>
      <c r="Y55" s="48" t="str">
        <f t="shared" si="17"/>
        <v/>
      </c>
      <c r="Z55" s="48" t="str">
        <f t="shared" si="17"/>
        <v/>
      </c>
      <c r="AA55" s="48" t="str">
        <f t="shared" si="17"/>
        <v/>
      </c>
      <c r="AB55" s="48" t="str">
        <f t="shared" si="17"/>
        <v/>
      </c>
      <c r="AC55" s="48" t="str">
        <f t="shared" si="17"/>
        <v/>
      </c>
      <c r="AD55" s="48" t="str">
        <f t="shared" si="17"/>
        <v/>
      </c>
      <c r="AE55" s="48" t="str">
        <f t="shared" si="17"/>
        <v/>
      </c>
      <c r="AF55" s="48" t="str">
        <f t="shared" si="17"/>
        <v/>
      </c>
      <c r="AG55" s="48" t="str">
        <f t="shared" si="17"/>
        <v/>
      </c>
      <c r="AH55" s="48" t="str">
        <f t="shared" si="17"/>
        <v/>
      </c>
      <c r="AI55" s="48" t="str">
        <f t="shared" si="17"/>
        <v/>
      </c>
      <c r="AJ55" s="48" t="str">
        <f t="shared" si="17"/>
        <v/>
      </c>
      <c r="AK55" s="48" t="str">
        <f t="shared" si="17"/>
        <v/>
      </c>
      <c r="AL55" s="48" t="str">
        <f t="shared" si="17"/>
        <v/>
      </c>
      <c r="AM55" s="48" t="str">
        <f t="shared" si="17"/>
        <v/>
      </c>
      <c r="AN55" s="48" t="str">
        <f t="shared" si="17"/>
        <v/>
      </c>
      <c r="AO55" s="48" t="str">
        <f t="shared" si="17"/>
        <v/>
      </c>
      <c r="AP55" s="48" t="str">
        <f t="shared" si="17"/>
        <v/>
      </c>
      <c r="AQ55" s="48" t="str">
        <f t="shared" si="17"/>
        <v/>
      </c>
      <c r="AR55" s="48" t="str">
        <f t="shared" si="17"/>
        <v/>
      </c>
      <c r="AS55" s="48" t="str">
        <f t="shared" si="17"/>
        <v/>
      </c>
      <c r="AT55" s="48" t="str">
        <f t="shared" si="17"/>
        <v/>
      </c>
      <c r="AU55" s="48" t="str">
        <f t="shared" si="17"/>
        <v/>
      </c>
      <c r="AV55" s="48" t="str">
        <f t="shared" si="17"/>
        <v/>
      </c>
      <c r="AW55" s="48" t="str">
        <f t="shared" si="17"/>
        <v/>
      </c>
      <c r="AX55" s="48" t="str">
        <f t="shared" si="17"/>
        <v/>
      </c>
      <c r="AY55" s="48" t="str">
        <f t="shared" si="17"/>
        <v/>
      </c>
      <c r="AZ55" s="48" t="str">
        <f t="shared" si="17"/>
        <v/>
      </c>
      <c r="BA55" s="48" t="str">
        <f t="shared" si="17"/>
        <v/>
      </c>
      <c r="BB55" s="48" t="str">
        <f t="shared" si="17"/>
        <v/>
      </c>
      <c r="BC55" s="48" t="str">
        <f t="shared" si="17"/>
        <v/>
      </c>
      <c r="BD55" s="48" t="str">
        <f t="shared" si="17"/>
        <v/>
      </c>
      <c r="BE55" s="48" t="str">
        <f t="shared" si="17"/>
        <v/>
      </c>
      <c r="BF55" s="48" t="str">
        <f t="shared" si="17"/>
        <v/>
      </c>
      <c r="BG55" s="48" t="str">
        <f t="shared" si="17"/>
        <v/>
      </c>
      <c r="BH55" s="48" t="str">
        <f t="shared" si="17"/>
        <v/>
      </c>
      <c r="BI55" s="48" t="str">
        <f t="shared" si="17"/>
        <v/>
      </c>
      <c r="BJ55" s="48" t="str">
        <f t="shared" si="17"/>
        <v/>
      </c>
      <c r="BK55" s="48" t="str">
        <f t="shared" si="17"/>
        <v/>
      </c>
      <c r="BL55" s="48" t="str">
        <f t="shared" si="17"/>
        <v/>
      </c>
      <c r="BM55" s="48" t="str">
        <f t="shared" si="17"/>
        <v/>
      </c>
      <c r="BN55" s="48" t="str">
        <f t="shared" si="17"/>
        <v/>
      </c>
      <c r="BO55" s="48" t="str">
        <f t="shared" si="17"/>
        <v/>
      </c>
      <c r="BP55" s="48" t="str">
        <f t="shared" si="17"/>
        <v/>
      </c>
      <c r="BQ55" s="48" t="str">
        <f t="shared" ref="BQ55:CY55" si="18">IF(BQ40="YES",BQ17,"")</f>
        <v/>
      </c>
      <c r="BR55" s="48" t="str">
        <f t="shared" si="18"/>
        <v/>
      </c>
      <c r="BS55" s="48" t="str">
        <f t="shared" si="18"/>
        <v/>
      </c>
      <c r="BT55" s="48" t="str">
        <f t="shared" si="18"/>
        <v/>
      </c>
      <c r="BU55" s="48" t="str">
        <f t="shared" si="18"/>
        <v/>
      </c>
      <c r="BV55" s="48" t="str">
        <f t="shared" si="18"/>
        <v/>
      </c>
      <c r="BW55" s="48" t="str">
        <f t="shared" si="18"/>
        <v/>
      </c>
      <c r="BX55" s="48" t="str">
        <f t="shared" si="18"/>
        <v/>
      </c>
      <c r="BY55" s="48" t="str">
        <f t="shared" si="18"/>
        <v/>
      </c>
      <c r="BZ55" s="48" t="str">
        <f t="shared" si="18"/>
        <v/>
      </c>
      <c r="CA55" s="48" t="str">
        <f t="shared" si="18"/>
        <v/>
      </c>
      <c r="CB55" s="48" t="str">
        <f t="shared" si="18"/>
        <v/>
      </c>
      <c r="CC55" s="48" t="str">
        <f t="shared" si="18"/>
        <v/>
      </c>
      <c r="CD55" s="48" t="str">
        <f t="shared" si="18"/>
        <v/>
      </c>
      <c r="CE55" s="48" t="str">
        <f t="shared" si="18"/>
        <v/>
      </c>
      <c r="CF55" s="48" t="str">
        <f t="shared" si="18"/>
        <v/>
      </c>
      <c r="CG55" s="48" t="str">
        <f t="shared" si="18"/>
        <v/>
      </c>
      <c r="CH55" s="48" t="str">
        <f t="shared" si="18"/>
        <v/>
      </c>
      <c r="CI55" s="48" t="str">
        <f t="shared" si="18"/>
        <v/>
      </c>
      <c r="CJ55" s="48" t="str">
        <f t="shared" si="18"/>
        <v/>
      </c>
      <c r="CK55" s="48" t="str">
        <f t="shared" si="18"/>
        <v/>
      </c>
      <c r="CL55" s="48" t="str">
        <f t="shared" si="18"/>
        <v/>
      </c>
      <c r="CM55" s="48" t="str">
        <f t="shared" si="18"/>
        <v/>
      </c>
      <c r="CN55" s="48" t="str">
        <f t="shared" si="18"/>
        <v/>
      </c>
      <c r="CO55" s="48" t="str">
        <f t="shared" si="18"/>
        <v/>
      </c>
      <c r="CP55" s="48" t="str">
        <f t="shared" si="18"/>
        <v/>
      </c>
      <c r="CQ55" s="48" t="str">
        <f t="shared" si="18"/>
        <v/>
      </c>
      <c r="CR55" s="48" t="str">
        <f t="shared" si="18"/>
        <v/>
      </c>
      <c r="CS55" s="48" t="str">
        <f t="shared" si="18"/>
        <v/>
      </c>
      <c r="CT55" s="48" t="str">
        <f t="shared" si="18"/>
        <v/>
      </c>
      <c r="CU55" s="48" t="str">
        <f t="shared" si="18"/>
        <v/>
      </c>
      <c r="CV55" s="48" t="str">
        <f t="shared" si="18"/>
        <v/>
      </c>
      <c r="CW55" s="48" t="str">
        <f t="shared" si="18"/>
        <v/>
      </c>
      <c r="CX55" s="48" t="str">
        <f t="shared" si="18"/>
        <v/>
      </c>
      <c r="CY55" s="48" t="str">
        <f t="shared" si="18"/>
        <v/>
      </c>
    </row>
    <row r="56" spans="2:103" s="3" customFormat="1" ht="15" customHeight="1">
      <c r="C56" s="49"/>
      <c r="D56" s="49"/>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c r="BJ56" s="53"/>
      <c r="BK56" s="53"/>
      <c r="BL56" s="53"/>
      <c r="BM56" s="53"/>
      <c r="BN56" s="53"/>
      <c r="BO56" s="53"/>
      <c r="BP56" s="53"/>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row>
    <row r="57" spans="2:103" s="3" customFormat="1" ht="36" customHeight="1">
      <c r="C57" s="195" t="s">
        <v>578</v>
      </c>
      <c r="D57" s="196"/>
      <c r="E57" s="186" t="s">
        <v>27</v>
      </c>
      <c r="F57" s="187"/>
      <c r="G57" s="187"/>
      <c r="H57" s="187"/>
      <c r="I57" s="187"/>
      <c r="J57" s="45"/>
      <c r="K57" s="45"/>
      <c r="L57" s="44"/>
      <c r="M57" s="44"/>
      <c r="N57" s="44"/>
      <c r="O57" s="45"/>
      <c r="P57" s="45"/>
      <c r="Q57" s="44"/>
      <c r="R57" s="44"/>
      <c r="S57" s="44"/>
      <c r="T57" s="45"/>
      <c r="U57" s="44"/>
      <c r="V57" s="44"/>
      <c r="W57" s="44"/>
      <c r="X57" s="45"/>
      <c r="Y57" s="52"/>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7"/>
    </row>
    <row r="58" spans="2:103" s="3" customFormat="1" ht="19.5" customHeight="1">
      <c r="C58" s="197">
        <f>INT((D19*0.6)/1000)*1000</f>
        <v>0</v>
      </c>
      <c r="D58" s="197"/>
      <c r="E58" s="48" t="str">
        <f t="shared" ref="E58:BP58" si="19">IF(E40="YES",E19,"")</f>
        <v/>
      </c>
      <c r="F58" s="48" t="str">
        <f t="shared" si="19"/>
        <v/>
      </c>
      <c r="G58" s="48" t="str">
        <f t="shared" si="19"/>
        <v/>
      </c>
      <c r="H58" s="48" t="str">
        <f t="shared" si="19"/>
        <v/>
      </c>
      <c r="I58" s="48" t="str">
        <f t="shared" si="19"/>
        <v/>
      </c>
      <c r="J58" s="48" t="str">
        <f t="shared" si="19"/>
        <v/>
      </c>
      <c r="K58" s="48" t="str">
        <f t="shared" si="19"/>
        <v/>
      </c>
      <c r="L58" s="48" t="str">
        <f t="shared" si="19"/>
        <v/>
      </c>
      <c r="M58" s="48" t="str">
        <f t="shared" si="19"/>
        <v/>
      </c>
      <c r="N58" s="48" t="str">
        <f t="shared" si="19"/>
        <v/>
      </c>
      <c r="O58" s="48" t="str">
        <f t="shared" si="19"/>
        <v/>
      </c>
      <c r="P58" s="48" t="str">
        <f t="shared" si="19"/>
        <v/>
      </c>
      <c r="Q58" s="48" t="str">
        <f t="shared" si="19"/>
        <v/>
      </c>
      <c r="R58" s="48" t="str">
        <f t="shared" si="19"/>
        <v/>
      </c>
      <c r="S58" s="48" t="str">
        <f t="shared" si="19"/>
        <v/>
      </c>
      <c r="T58" s="48" t="str">
        <f t="shared" si="19"/>
        <v/>
      </c>
      <c r="U58" s="48" t="str">
        <f t="shared" si="19"/>
        <v/>
      </c>
      <c r="V58" s="48" t="str">
        <f t="shared" si="19"/>
        <v/>
      </c>
      <c r="W58" s="48" t="str">
        <f t="shared" si="19"/>
        <v/>
      </c>
      <c r="X58" s="48" t="str">
        <f t="shared" si="19"/>
        <v/>
      </c>
      <c r="Y58" s="48" t="str">
        <f t="shared" si="19"/>
        <v/>
      </c>
      <c r="Z58" s="48" t="str">
        <f t="shared" si="19"/>
        <v/>
      </c>
      <c r="AA58" s="48" t="str">
        <f t="shared" si="19"/>
        <v/>
      </c>
      <c r="AB58" s="48" t="str">
        <f t="shared" si="19"/>
        <v/>
      </c>
      <c r="AC58" s="48" t="str">
        <f t="shared" si="19"/>
        <v/>
      </c>
      <c r="AD58" s="48" t="str">
        <f t="shared" si="19"/>
        <v/>
      </c>
      <c r="AE58" s="48" t="str">
        <f t="shared" si="19"/>
        <v/>
      </c>
      <c r="AF58" s="48" t="str">
        <f t="shared" si="19"/>
        <v/>
      </c>
      <c r="AG58" s="48" t="str">
        <f t="shared" si="19"/>
        <v/>
      </c>
      <c r="AH58" s="48" t="str">
        <f t="shared" si="19"/>
        <v/>
      </c>
      <c r="AI58" s="48" t="str">
        <f t="shared" si="19"/>
        <v/>
      </c>
      <c r="AJ58" s="48" t="str">
        <f t="shared" si="19"/>
        <v/>
      </c>
      <c r="AK58" s="48" t="str">
        <f t="shared" si="19"/>
        <v/>
      </c>
      <c r="AL58" s="48" t="str">
        <f t="shared" si="19"/>
        <v/>
      </c>
      <c r="AM58" s="48" t="str">
        <f t="shared" si="19"/>
        <v/>
      </c>
      <c r="AN58" s="48" t="str">
        <f t="shared" si="19"/>
        <v/>
      </c>
      <c r="AO58" s="48" t="str">
        <f t="shared" si="19"/>
        <v/>
      </c>
      <c r="AP58" s="48" t="str">
        <f t="shared" si="19"/>
        <v/>
      </c>
      <c r="AQ58" s="48" t="str">
        <f t="shared" si="19"/>
        <v/>
      </c>
      <c r="AR58" s="48" t="str">
        <f t="shared" si="19"/>
        <v/>
      </c>
      <c r="AS58" s="48" t="str">
        <f t="shared" si="19"/>
        <v/>
      </c>
      <c r="AT58" s="48" t="str">
        <f t="shared" si="19"/>
        <v/>
      </c>
      <c r="AU58" s="48" t="str">
        <f t="shared" si="19"/>
        <v/>
      </c>
      <c r="AV58" s="48" t="str">
        <f t="shared" si="19"/>
        <v/>
      </c>
      <c r="AW58" s="48" t="str">
        <f t="shared" si="19"/>
        <v/>
      </c>
      <c r="AX58" s="48" t="str">
        <f t="shared" si="19"/>
        <v/>
      </c>
      <c r="AY58" s="48" t="str">
        <f t="shared" si="19"/>
        <v/>
      </c>
      <c r="AZ58" s="48" t="str">
        <f t="shared" si="19"/>
        <v/>
      </c>
      <c r="BA58" s="48" t="str">
        <f t="shared" si="19"/>
        <v/>
      </c>
      <c r="BB58" s="48" t="str">
        <f t="shared" si="19"/>
        <v/>
      </c>
      <c r="BC58" s="48" t="str">
        <f t="shared" si="19"/>
        <v/>
      </c>
      <c r="BD58" s="48" t="str">
        <f t="shared" si="19"/>
        <v/>
      </c>
      <c r="BE58" s="48" t="str">
        <f t="shared" si="19"/>
        <v/>
      </c>
      <c r="BF58" s="48" t="str">
        <f t="shared" si="19"/>
        <v/>
      </c>
      <c r="BG58" s="48" t="str">
        <f t="shared" si="19"/>
        <v/>
      </c>
      <c r="BH58" s="48" t="str">
        <f t="shared" si="19"/>
        <v/>
      </c>
      <c r="BI58" s="48" t="str">
        <f t="shared" si="19"/>
        <v/>
      </c>
      <c r="BJ58" s="48" t="str">
        <f t="shared" si="19"/>
        <v/>
      </c>
      <c r="BK58" s="48" t="str">
        <f t="shared" si="19"/>
        <v/>
      </c>
      <c r="BL58" s="48" t="str">
        <f t="shared" si="19"/>
        <v/>
      </c>
      <c r="BM58" s="48" t="str">
        <f t="shared" si="19"/>
        <v/>
      </c>
      <c r="BN58" s="48" t="str">
        <f t="shared" si="19"/>
        <v/>
      </c>
      <c r="BO58" s="48" t="str">
        <f t="shared" si="19"/>
        <v/>
      </c>
      <c r="BP58" s="48" t="str">
        <f t="shared" si="19"/>
        <v/>
      </c>
      <c r="BQ58" s="48" t="str">
        <f t="shared" ref="BQ58:CY58" si="20">IF(BQ40="YES",BQ19,"")</f>
        <v/>
      </c>
      <c r="BR58" s="48" t="str">
        <f t="shared" si="20"/>
        <v/>
      </c>
      <c r="BS58" s="48" t="str">
        <f t="shared" si="20"/>
        <v/>
      </c>
      <c r="BT58" s="48" t="str">
        <f t="shared" si="20"/>
        <v/>
      </c>
      <c r="BU58" s="48" t="str">
        <f t="shared" si="20"/>
        <v/>
      </c>
      <c r="BV58" s="48" t="str">
        <f t="shared" si="20"/>
        <v/>
      </c>
      <c r="BW58" s="48" t="str">
        <f t="shared" si="20"/>
        <v/>
      </c>
      <c r="BX58" s="48" t="str">
        <f t="shared" si="20"/>
        <v/>
      </c>
      <c r="BY58" s="48" t="str">
        <f t="shared" si="20"/>
        <v/>
      </c>
      <c r="BZ58" s="48" t="str">
        <f t="shared" si="20"/>
        <v/>
      </c>
      <c r="CA58" s="48" t="str">
        <f t="shared" si="20"/>
        <v/>
      </c>
      <c r="CB58" s="48" t="str">
        <f t="shared" si="20"/>
        <v/>
      </c>
      <c r="CC58" s="48" t="str">
        <f t="shared" si="20"/>
        <v/>
      </c>
      <c r="CD58" s="48" t="str">
        <f t="shared" si="20"/>
        <v/>
      </c>
      <c r="CE58" s="48" t="str">
        <f t="shared" si="20"/>
        <v/>
      </c>
      <c r="CF58" s="48" t="str">
        <f t="shared" si="20"/>
        <v/>
      </c>
      <c r="CG58" s="48" t="str">
        <f t="shared" si="20"/>
        <v/>
      </c>
      <c r="CH58" s="48" t="str">
        <f t="shared" si="20"/>
        <v/>
      </c>
      <c r="CI58" s="48" t="str">
        <f t="shared" si="20"/>
        <v/>
      </c>
      <c r="CJ58" s="48" t="str">
        <f t="shared" si="20"/>
        <v/>
      </c>
      <c r="CK58" s="48" t="str">
        <f t="shared" si="20"/>
        <v/>
      </c>
      <c r="CL58" s="48" t="str">
        <f t="shared" si="20"/>
        <v/>
      </c>
      <c r="CM58" s="48" t="str">
        <f t="shared" si="20"/>
        <v/>
      </c>
      <c r="CN58" s="48" t="str">
        <f t="shared" si="20"/>
        <v/>
      </c>
      <c r="CO58" s="48" t="str">
        <f t="shared" si="20"/>
        <v/>
      </c>
      <c r="CP58" s="48" t="str">
        <f t="shared" si="20"/>
        <v/>
      </c>
      <c r="CQ58" s="48" t="str">
        <f t="shared" si="20"/>
        <v/>
      </c>
      <c r="CR58" s="48" t="str">
        <f t="shared" si="20"/>
        <v/>
      </c>
      <c r="CS58" s="48" t="str">
        <f t="shared" si="20"/>
        <v/>
      </c>
      <c r="CT58" s="48" t="str">
        <f t="shared" si="20"/>
        <v/>
      </c>
      <c r="CU58" s="48" t="str">
        <f t="shared" si="20"/>
        <v/>
      </c>
      <c r="CV58" s="48" t="str">
        <f t="shared" si="20"/>
        <v/>
      </c>
      <c r="CW58" s="48" t="str">
        <f t="shared" si="20"/>
        <v/>
      </c>
      <c r="CX58" s="48" t="str">
        <f t="shared" si="20"/>
        <v/>
      </c>
      <c r="CY58" s="48" t="str">
        <f t="shared" si="20"/>
        <v/>
      </c>
    </row>
    <row r="59" spans="2:103" s="3" customFormat="1" ht="15" customHeight="1">
      <c r="C59" s="49"/>
      <c r="D59" s="49"/>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c r="CC59" s="53"/>
      <c r="CD59" s="53"/>
      <c r="CE59" s="53"/>
      <c r="CF59" s="53"/>
      <c r="CG59" s="53"/>
      <c r="CH59" s="53"/>
      <c r="CI59" s="53"/>
      <c r="CJ59" s="53"/>
      <c r="CK59" s="53"/>
      <c r="CL59" s="53"/>
      <c r="CM59" s="53"/>
      <c r="CN59" s="53"/>
      <c r="CO59" s="53"/>
      <c r="CP59" s="53"/>
      <c r="CQ59" s="53"/>
      <c r="CR59" s="53"/>
      <c r="CS59" s="53"/>
      <c r="CT59" s="53"/>
      <c r="CU59" s="53"/>
      <c r="CV59" s="53"/>
      <c r="CW59" s="53"/>
      <c r="CX59" s="53"/>
      <c r="CY59" s="53"/>
    </row>
    <row r="60" spans="2:103" s="3" customFormat="1" ht="19.5" customHeight="1">
      <c r="C60" s="191" t="s">
        <v>580</v>
      </c>
      <c r="D60" s="192"/>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row>
    <row r="61" spans="2:103" s="3" customFormat="1" ht="19.5" customHeight="1">
      <c r="C61" s="193" t="s">
        <v>553</v>
      </c>
      <c r="D61" s="19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row>
    <row r="62" spans="2:103" ht="23.25" customHeight="1">
      <c r="B62" s="14"/>
      <c r="D62" s="34"/>
      <c r="E62" s="42"/>
      <c r="Y62" s="39"/>
    </row>
    <row r="63" spans="2:103" ht="17.25" customHeight="1">
      <c r="B63" s="14"/>
      <c r="C63" s="188" t="s">
        <v>554</v>
      </c>
      <c r="D63" s="189"/>
      <c r="E63" s="189"/>
      <c r="F63" s="55" t="s">
        <v>555</v>
      </c>
      <c r="G63" s="231" t="s">
        <v>556</v>
      </c>
      <c r="H63" s="232"/>
      <c r="I63" s="55" t="s">
        <v>41</v>
      </c>
      <c r="J63" s="231" t="s">
        <v>588</v>
      </c>
      <c r="K63" s="232"/>
      <c r="L63" s="55" t="s">
        <v>41</v>
      </c>
      <c r="M63" s="231" t="s">
        <v>589</v>
      </c>
      <c r="N63" s="232"/>
      <c r="O63" s="55" t="s">
        <v>41</v>
      </c>
      <c r="P63" s="231" t="s">
        <v>590</v>
      </c>
      <c r="Q63" s="232"/>
      <c r="R63" s="55" t="s">
        <v>41</v>
      </c>
      <c r="S63" s="231" t="s">
        <v>560</v>
      </c>
      <c r="T63" s="232"/>
      <c r="U63" s="55" t="s">
        <v>41</v>
      </c>
      <c r="X63" s="56"/>
    </row>
    <row r="64" spans="2:103" ht="17.25" customHeight="1">
      <c r="B64" s="14"/>
      <c r="C64" s="189"/>
      <c r="D64" s="189"/>
      <c r="E64" s="189"/>
      <c r="F64" s="190"/>
      <c r="G64" s="233"/>
      <c r="H64" s="234"/>
      <c r="I64" s="230"/>
      <c r="J64" s="233"/>
      <c r="K64" s="234"/>
      <c r="L64" s="230"/>
      <c r="M64" s="233"/>
      <c r="N64" s="234"/>
      <c r="O64" s="230"/>
      <c r="P64" s="233"/>
      <c r="Q64" s="234"/>
      <c r="R64" s="230"/>
      <c r="S64" s="233"/>
      <c r="T64" s="234"/>
      <c r="U64" s="230"/>
      <c r="X64" s="237"/>
    </row>
    <row r="65" spans="2:103" ht="17.25" customHeight="1">
      <c r="B65" s="14"/>
      <c r="C65" s="189"/>
      <c r="D65" s="189"/>
      <c r="E65" s="189"/>
      <c r="F65" s="190"/>
      <c r="G65" s="233"/>
      <c r="H65" s="234"/>
      <c r="I65" s="230"/>
      <c r="J65" s="233"/>
      <c r="K65" s="234"/>
      <c r="L65" s="230"/>
      <c r="M65" s="233"/>
      <c r="N65" s="234"/>
      <c r="O65" s="230"/>
      <c r="P65" s="233"/>
      <c r="Q65" s="234"/>
      <c r="R65" s="230"/>
      <c r="S65" s="233"/>
      <c r="T65" s="234"/>
      <c r="U65" s="230"/>
      <c r="X65" s="237"/>
    </row>
    <row r="66" spans="2:103" ht="17.25" customHeight="1">
      <c r="B66" s="14"/>
      <c r="C66" s="189"/>
      <c r="D66" s="189"/>
      <c r="E66" s="189"/>
      <c r="F66" s="190"/>
      <c r="G66" s="233"/>
      <c r="H66" s="234"/>
      <c r="I66" s="230"/>
      <c r="J66" s="233"/>
      <c r="K66" s="234"/>
      <c r="L66" s="230"/>
      <c r="M66" s="233"/>
      <c r="N66" s="234"/>
      <c r="O66" s="230"/>
      <c r="P66" s="233"/>
      <c r="Q66" s="234"/>
      <c r="R66" s="230"/>
      <c r="S66" s="233"/>
      <c r="T66" s="234"/>
      <c r="U66" s="230"/>
      <c r="X66" s="237"/>
    </row>
    <row r="67" spans="2:103" ht="16.5" customHeight="1">
      <c r="B67" s="14"/>
      <c r="C67" s="189"/>
      <c r="D67" s="189"/>
      <c r="E67" s="189"/>
      <c r="F67" s="190"/>
      <c r="G67" s="235"/>
      <c r="H67" s="236"/>
      <c r="I67" s="230"/>
      <c r="J67" s="235"/>
      <c r="K67" s="236"/>
      <c r="L67" s="230"/>
      <c r="M67" s="235"/>
      <c r="N67" s="236"/>
      <c r="O67" s="230"/>
      <c r="P67" s="235"/>
      <c r="Q67" s="236"/>
      <c r="R67" s="230"/>
      <c r="S67" s="235"/>
      <c r="T67" s="236"/>
      <c r="U67" s="230"/>
      <c r="X67" s="237"/>
    </row>
    <row r="68" spans="2:103" ht="17.25" customHeight="1">
      <c r="B68" s="14"/>
      <c r="D68" s="34"/>
      <c r="E68" s="42"/>
      <c r="Y68" s="39"/>
    </row>
    <row r="69" spans="2:103" ht="17.25" customHeight="1">
      <c r="B69" s="14"/>
      <c r="C69" s="57"/>
      <c r="D69" s="58" t="s">
        <v>42</v>
      </c>
      <c r="E69" s="59" t="str">
        <f t="shared" ref="E69:BP69" si="21">E21</f>
        <v/>
      </c>
      <c r="F69" s="59" t="str">
        <f t="shared" si="21"/>
        <v/>
      </c>
      <c r="G69" s="59" t="str">
        <f t="shared" si="21"/>
        <v/>
      </c>
      <c r="H69" s="59" t="str">
        <f t="shared" si="21"/>
        <v/>
      </c>
      <c r="I69" s="59" t="str">
        <f t="shared" si="21"/>
        <v/>
      </c>
      <c r="J69" s="59" t="str">
        <f t="shared" si="21"/>
        <v/>
      </c>
      <c r="K69" s="59" t="str">
        <f t="shared" si="21"/>
        <v/>
      </c>
      <c r="L69" s="59" t="str">
        <f t="shared" si="21"/>
        <v/>
      </c>
      <c r="M69" s="59" t="str">
        <f t="shared" si="21"/>
        <v/>
      </c>
      <c r="N69" s="59" t="str">
        <f t="shared" si="21"/>
        <v/>
      </c>
      <c r="O69" s="59" t="str">
        <f t="shared" si="21"/>
        <v/>
      </c>
      <c r="P69" s="59" t="str">
        <f t="shared" si="21"/>
        <v/>
      </c>
      <c r="Q69" s="59" t="str">
        <f t="shared" si="21"/>
        <v/>
      </c>
      <c r="R69" s="59" t="str">
        <f t="shared" si="21"/>
        <v/>
      </c>
      <c r="S69" s="59" t="str">
        <f t="shared" si="21"/>
        <v/>
      </c>
      <c r="T69" s="59" t="str">
        <f t="shared" si="21"/>
        <v/>
      </c>
      <c r="U69" s="59" t="str">
        <f t="shared" si="21"/>
        <v/>
      </c>
      <c r="V69" s="59" t="str">
        <f t="shared" si="21"/>
        <v/>
      </c>
      <c r="W69" s="59" t="str">
        <f t="shared" si="21"/>
        <v/>
      </c>
      <c r="X69" s="60" t="str">
        <f t="shared" si="21"/>
        <v/>
      </c>
      <c r="Y69" s="60" t="str">
        <f t="shared" si="21"/>
        <v/>
      </c>
      <c r="Z69" s="60" t="str">
        <f t="shared" si="21"/>
        <v/>
      </c>
      <c r="AA69" s="60" t="str">
        <f t="shared" si="21"/>
        <v/>
      </c>
      <c r="AB69" s="60" t="str">
        <f t="shared" si="21"/>
        <v/>
      </c>
      <c r="AC69" s="60" t="str">
        <f t="shared" si="21"/>
        <v/>
      </c>
      <c r="AD69" s="60" t="str">
        <f t="shared" si="21"/>
        <v/>
      </c>
      <c r="AE69" s="60" t="str">
        <f t="shared" si="21"/>
        <v/>
      </c>
      <c r="AF69" s="60" t="str">
        <f t="shared" si="21"/>
        <v/>
      </c>
      <c r="AG69" s="60" t="str">
        <f t="shared" si="21"/>
        <v/>
      </c>
      <c r="AH69" s="60" t="str">
        <f t="shared" si="21"/>
        <v/>
      </c>
      <c r="AI69" s="60" t="str">
        <f t="shared" si="21"/>
        <v/>
      </c>
      <c r="AJ69" s="60" t="str">
        <f t="shared" si="21"/>
        <v/>
      </c>
      <c r="AK69" s="60" t="str">
        <f t="shared" si="21"/>
        <v/>
      </c>
      <c r="AL69" s="60" t="str">
        <f t="shared" si="21"/>
        <v/>
      </c>
      <c r="AM69" s="60" t="str">
        <f t="shared" si="21"/>
        <v/>
      </c>
      <c r="AN69" s="60" t="str">
        <f t="shared" si="21"/>
        <v/>
      </c>
      <c r="AO69" s="60" t="str">
        <f t="shared" si="21"/>
        <v/>
      </c>
      <c r="AP69" s="60" t="str">
        <f t="shared" si="21"/>
        <v/>
      </c>
      <c r="AQ69" s="60" t="str">
        <f t="shared" si="21"/>
        <v/>
      </c>
      <c r="AR69" s="60" t="str">
        <f t="shared" si="21"/>
        <v/>
      </c>
      <c r="AS69" s="60" t="str">
        <f t="shared" si="21"/>
        <v/>
      </c>
      <c r="AT69" s="60" t="str">
        <f t="shared" si="21"/>
        <v/>
      </c>
      <c r="AU69" s="60" t="str">
        <f t="shared" si="21"/>
        <v/>
      </c>
      <c r="AV69" s="60" t="str">
        <f t="shared" si="21"/>
        <v/>
      </c>
      <c r="AW69" s="60" t="str">
        <f t="shared" si="21"/>
        <v/>
      </c>
      <c r="AX69" s="60" t="str">
        <f t="shared" si="21"/>
        <v/>
      </c>
      <c r="AY69" s="60" t="str">
        <f t="shared" si="21"/>
        <v/>
      </c>
      <c r="AZ69" s="60" t="str">
        <f t="shared" si="21"/>
        <v/>
      </c>
      <c r="BA69" s="60" t="str">
        <f t="shared" si="21"/>
        <v/>
      </c>
      <c r="BB69" s="60" t="str">
        <f t="shared" si="21"/>
        <v/>
      </c>
      <c r="BC69" s="60" t="str">
        <f t="shared" si="21"/>
        <v/>
      </c>
      <c r="BD69" s="60" t="str">
        <f t="shared" si="21"/>
        <v/>
      </c>
      <c r="BE69" s="60" t="str">
        <f t="shared" si="21"/>
        <v/>
      </c>
      <c r="BF69" s="60" t="str">
        <f t="shared" si="21"/>
        <v/>
      </c>
      <c r="BG69" s="60" t="str">
        <f t="shared" si="21"/>
        <v/>
      </c>
      <c r="BH69" s="60" t="str">
        <f t="shared" si="21"/>
        <v/>
      </c>
      <c r="BI69" s="60" t="str">
        <f t="shared" si="21"/>
        <v/>
      </c>
      <c r="BJ69" s="60" t="str">
        <f t="shared" si="21"/>
        <v/>
      </c>
      <c r="BK69" s="60" t="str">
        <f t="shared" si="21"/>
        <v/>
      </c>
      <c r="BL69" s="60" t="str">
        <f t="shared" si="21"/>
        <v/>
      </c>
      <c r="BM69" s="60" t="str">
        <f t="shared" si="21"/>
        <v/>
      </c>
      <c r="BN69" s="60" t="str">
        <f t="shared" si="21"/>
        <v/>
      </c>
      <c r="BO69" s="60" t="str">
        <f t="shared" si="21"/>
        <v/>
      </c>
      <c r="BP69" s="60" t="str">
        <f t="shared" si="21"/>
        <v/>
      </c>
      <c r="BQ69" s="60" t="str">
        <f t="shared" ref="BQ69:CY69" si="22">BQ21</f>
        <v/>
      </c>
      <c r="BR69" s="60" t="str">
        <f t="shared" si="22"/>
        <v/>
      </c>
      <c r="BS69" s="60" t="str">
        <f t="shared" si="22"/>
        <v/>
      </c>
      <c r="BT69" s="60" t="str">
        <f t="shared" si="22"/>
        <v/>
      </c>
      <c r="BU69" s="60" t="str">
        <f t="shared" si="22"/>
        <v/>
      </c>
      <c r="BV69" s="60" t="str">
        <f t="shared" si="22"/>
        <v/>
      </c>
      <c r="BW69" s="60" t="str">
        <f t="shared" si="22"/>
        <v/>
      </c>
      <c r="BX69" s="60" t="str">
        <f t="shared" si="22"/>
        <v/>
      </c>
      <c r="BY69" s="60" t="str">
        <f t="shared" si="22"/>
        <v/>
      </c>
      <c r="BZ69" s="60" t="str">
        <f t="shared" si="22"/>
        <v/>
      </c>
      <c r="CA69" s="60" t="str">
        <f t="shared" si="22"/>
        <v/>
      </c>
      <c r="CB69" s="60" t="str">
        <f t="shared" si="22"/>
        <v/>
      </c>
      <c r="CC69" s="60" t="str">
        <f t="shared" si="22"/>
        <v/>
      </c>
      <c r="CD69" s="60" t="str">
        <f t="shared" si="22"/>
        <v/>
      </c>
      <c r="CE69" s="60" t="str">
        <f t="shared" si="22"/>
        <v/>
      </c>
      <c r="CF69" s="60" t="str">
        <f t="shared" si="22"/>
        <v/>
      </c>
      <c r="CG69" s="60" t="str">
        <f t="shared" si="22"/>
        <v/>
      </c>
      <c r="CH69" s="60" t="str">
        <f t="shared" si="22"/>
        <v/>
      </c>
      <c r="CI69" s="60" t="str">
        <f t="shared" si="22"/>
        <v/>
      </c>
      <c r="CJ69" s="60" t="str">
        <f t="shared" si="22"/>
        <v/>
      </c>
      <c r="CK69" s="60" t="str">
        <f t="shared" si="22"/>
        <v/>
      </c>
      <c r="CL69" s="60" t="str">
        <f t="shared" si="22"/>
        <v/>
      </c>
      <c r="CM69" s="60" t="str">
        <f t="shared" si="22"/>
        <v/>
      </c>
      <c r="CN69" s="60" t="str">
        <f t="shared" si="22"/>
        <v/>
      </c>
      <c r="CO69" s="60" t="str">
        <f t="shared" si="22"/>
        <v/>
      </c>
      <c r="CP69" s="60" t="str">
        <f t="shared" si="22"/>
        <v/>
      </c>
      <c r="CQ69" s="60" t="str">
        <f t="shared" si="22"/>
        <v/>
      </c>
      <c r="CR69" s="60" t="str">
        <f t="shared" si="22"/>
        <v/>
      </c>
      <c r="CS69" s="60" t="str">
        <f t="shared" si="22"/>
        <v/>
      </c>
      <c r="CT69" s="60" t="str">
        <f t="shared" si="22"/>
        <v/>
      </c>
      <c r="CU69" s="60" t="str">
        <f t="shared" si="22"/>
        <v/>
      </c>
      <c r="CV69" s="60" t="str">
        <f t="shared" si="22"/>
        <v/>
      </c>
      <c r="CW69" s="60" t="str">
        <f t="shared" si="22"/>
        <v/>
      </c>
      <c r="CX69" s="60" t="str">
        <f t="shared" si="22"/>
        <v/>
      </c>
      <c r="CY69" s="60" t="str">
        <f t="shared" si="22"/>
        <v/>
      </c>
    </row>
    <row r="70" spans="2:103" ht="17.25" customHeight="1">
      <c r="B70" s="61"/>
      <c r="C70" s="62" t="s">
        <v>43</v>
      </c>
      <c r="D70" s="63">
        <f>D9/1000000</f>
        <v>0</v>
      </c>
      <c r="E70" s="63" t="str">
        <f t="shared" ref="E70:BP70" si="23">IF(ISERROR(E9/1000000)=TRUE,"",E9/1000000)</f>
        <v/>
      </c>
      <c r="F70" s="63" t="str">
        <f t="shared" si="23"/>
        <v/>
      </c>
      <c r="G70" s="63" t="str">
        <f t="shared" si="23"/>
        <v/>
      </c>
      <c r="H70" s="63" t="str">
        <f t="shared" si="23"/>
        <v/>
      </c>
      <c r="I70" s="63" t="str">
        <f t="shared" si="23"/>
        <v/>
      </c>
      <c r="J70" s="63" t="str">
        <f t="shared" si="23"/>
        <v/>
      </c>
      <c r="K70" s="63" t="str">
        <f t="shared" si="23"/>
        <v/>
      </c>
      <c r="L70" s="63" t="str">
        <f t="shared" si="23"/>
        <v/>
      </c>
      <c r="M70" s="63" t="str">
        <f t="shared" si="23"/>
        <v/>
      </c>
      <c r="N70" s="63" t="str">
        <f t="shared" si="23"/>
        <v/>
      </c>
      <c r="O70" s="63" t="str">
        <f t="shared" si="23"/>
        <v/>
      </c>
      <c r="P70" s="63" t="str">
        <f t="shared" si="23"/>
        <v/>
      </c>
      <c r="Q70" s="63" t="str">
        <f t="shared" si="23"/>
        <v/>
      </c>
      <c r="R70" s="63" t="str">
        <f t="shared" si="23"/>
        <v/>
      </c>
      <c r="S70" s="63" t="str">
        <f t="shared" si="23"/>
        <v/>
      </c>
      <c r="T70" s="63" t="str">
        <f t="shared" si="23"/>
        <v/>
      </c>
      <c r="U70" s="63" t="str">
        <f t="shared" si="23"/>
        <v/>
      </c>
      <c r="V70" s="63" t="str">
        <f t="shared" si="23"/>
        <v/>
      </c>
      <c r="W70" s="63" t="str">
        <f t="shared" si="23"/>
        <v/>
      </c>
      <c r="X70" s="64" t="str">
        <f t="shared" si="23"/>
        <v/>
      </c>
      <c r="Y70" s="64" t="str">
        <f t="shared" si="23"/>
        <v/>
      </c>
      <c r="Z70" s="64" t="str">
        <f t="shared" si="23"/>
        <v/>
      </c>
      <c r="AA70" s="64" t="str">
        <f t="shared" si="23"/>
        <v/>
      </c>
      <c r="AB70" s="64" t="str">
        <f t="shared" si="23"/>
        <v/>
      </c>
      <c r="AC70" s="64" t="str">
        <f t="shared" si="23"/>
        <v/>
      </c>
      <c r="AD70" s="64" t="str">
        <f t="shared" si="23"/>
        <v/>
      </c>
      <c r="AE70" s="64" t="str">
        <f t="shared" si="23"/>
        <v/>
      </c>
      <c r="AF70" s="64" t="str">
        <f t="shared" si="23"/>
        <v/>
      </c>
      <c r="AG70" s="64" t="str">
        <f t="shared" si="23"/>
        <v/>
      </c>
      <c r="AH70" s="64" t="str">
        <f t="shared" si="23"/>
        <v/>
      </c>
      <c r="AI70" s="64" t="str">
        <f t="shared" si="23"/>
        <v/>
      </c>
      <c r="AJ70" s="64" t="str">
        <f t="shared" si="23"/>
        <v/>
      </c>
      <c r="AK70" s="64" t="str">
        <f t="shared" si="23"/>
        <v/>
      </c>
      <c r="AL70" s="64" t="str">
        <f t="shared" si="23"/>
        <v/>
      </c>
      <c r="AM70" s="64" t="str">
        <f t="shared" si="23"/>
        <v/>
      </c>
      <c r="AN70" s="64" t="str">
        <f t="shared" si="23"/>
        <v/>
      </c>
      <c r="AO70" s="64" t="str">
        <f t="shared" si="23"/>
        <v/>
      </c>
      <c r="AP70" s="64" t="str">
        <f t="shared" si="23"/>
        <v/>
      </c>
      <c r="AQ70" s="64" t="str">
        <f t="shared" si="23"/>
        <v/>
      </c>
      <c r="AR70" s="64" t="str">
        <f t="shared" si="23"/>
        <v/>
      </c>
      <c r="AS70" s="64" t="str">
        <f t="shared" si="23"/>
        <v/>
      </c>
      <c r="AT70" s="64" t="str">
        <f t="shared" si="23"/>
        <v/>
      </c>
      <c r="AU70" s="64" t="str">
        <f t="shared" si="23"/>
        <v/>
      </c>
      <c r="AV70" s="64" t="str">
        <f t="shared" si="23"/>
        <v/>
      </c>
      <c r="AW70" s="64" t="str">
        <f t="shared" si="23"/>
        <v/>
      </c>
      <c r="AX70" s="64" t="str">
        <f t="shared" si="23"/>
        <v/>
      </c>
      <c r="AY70" s="64" t="str">
        <f t="shared" si="23"/>
        <v/>
      </c>
      <c r="AZ70" s="64" t="str">
        <f t="shared" si="23"/>
        <v/>
      </c>
      <c r="BA70" s="64" t="str">
        <f t="shared" si="23"/>
        <v/>
      </c>
      <c r="BB70" s="64" t="str">
        <f t="shared" si="23"/>
        <v/>
      </c>
      <c r="BC70" s="64" t="str">
        <f t="shared" si="23"/>
        <v/>
      </c>
      <c r="BD70" s="64" t="str">
        <f t="shared" si="23"/>
        <v/>
      </c>
      <c r="BE70" s="64" t="str">
        <f t="shared" si="23"/>
        <v/>
      </c>
      <c r="BF70" s="64" t="str">
        <f t="shared" si="23"/>
        <v/>
      </c>
      <c r="BG70" s="64" t="str">
        <f t="shared" si="23"/>
        <v/>
      </c>
      <c r="BH70" s="64" t="str">
        <f t="shared" si="23"/>
        <v/>
      </c>
      <c r="BI70" s="64" t="str">
        <f t="shared" si="23"/>
        <v/>
      </c>
      <c r="BJ70" s="64" t="str">
        <f t="shared" si="23"/>
        <v/>
      </c>
      <c r="BK70" s="64" t="str">
        <f t="shared" si="23"/>
        <v/>
      </c>
      <c r="BL70" s="64" t="str">
        <f t="shared" si="23"/>
        <v/>
      </c>
      <c r="BM70" s="64" t="str">
        <f t="shared" si="23"/>
        <v/>
      </c>
      <c r="BN70" s="64" t="str">
        <f t="shared" si="23"/>
        <v/>
      </c>
      <c r="BO70" s="64" t="str">
        <f t="shared" si="23"/>
        <v/>
      </c>
      <c r="BP70" s="64" t="str">
        <f t="shared" si="23"/>
        <v/>
      </c>
      <c r="BQ70" s="64" t="str">
        <f t="shared" ref="BQ70:CY70" si="24">IF(ISERROR(BQ9/1000000)=TRUE,"",BQ9/1000000)</f>
        <v/>
      </c>
      <c r="BR70" s="64" t="str">
        <f t="shared" si="24"/>
        <v/>
      </c>
      <c r="BS70" s="64" t="str">
        <f t="shared" si="24"/>
        <v/>
      </c>
      <c r="BT70" s="64" t="str">
        <f t="shared" si="24"/>
        <v/>
      </c>
      <c r="BU70" s="64" t="str">
        <f t="shared" si="24"/>
        <v/>
      </c>
      <c r="BV70" s="64" t="str">
        <f t="shared" si="24"/>
        <v/>
      </c>
      <c r="BW70" s="64" t="str">
        <f t="shared" si="24"/>
        <v/>
      </c>
      <c r="BX70" s="64" t="str">
        <f t="shared" si="24"/>
        <v/>
      </c>
      <c r="BY70" s="64" t="str">
        <f t="shared" si="24"/>
        <v/>
      </c>
      <c r="BZ70" s="64" t="str">
        <f t="shared" si="24"/>
        <v/>
      </c>
      <c r="CA70" s="64" t="str">
        <f t="shared" si="24"/>
        <v/>
      </c>
      <c r="CB70" s="64" t="str">
        <f t="shared" si="24"/>
        <v/>
      </c>
      <c r="CC70" s="64" t="str">
        <f t="shared" si="24"/>
        <v/>
      </c>
      <c r="CD70" s="64" t="str">
        <f t="shared" si="24"/>
        <v/>
      </c>
      <c r="CE70" s="64" t="str">
        <f t="shared" si="24"/>
        <v/>
      </c>
      <c r="CF70" s="64" t="str">
        <f t="shared" si="24"/>
        <v/>
      </c>
      <c r="CG70" s="64" t="str">
        <f t="shared" si="24"/>
        <v/>
      </c>
      <c r="CH70" s="64" t="str">
        <f t="shared" si="24"/>
        <v/>
      </c>
      <c r="CI70" s="64" t="str">
        <f t="shared" si="24"/>
        <v/>
      </c>
      <c r="CJ70" s="64" t="str">
        <f t="shared" si="24"/>
        <v/>
      </c>
      <c r="CK70" s="64" t="str">
        <f t="shared" si="24"/>
        <v/>
      </c>
      <c r="CL70" s="64" t="str">
        <f t="shared" si="24"/>
        <v/>
      </c>
      <c r="CM70" s="64" t="str">
        <f t="shared" si="24"/>
        <v/>
      </c>
      <c r="CN70" s="64" t="str">
        <f t="shared" si="24"/>
        <v/>
      </c>
      <c r="CO70" s="64" t="str">
        <f t="shared" si="24"/>
        <v/>
      </c>
      <c r="CP70" s="64" t="str">
        <f t="shared" si="24"/>
        <v/>
      </c>
      <c r="CQ70" s="64" t="str">
        <f t="shared" si="24"/>
        <v/>
      </c>
      <c r="CR70" s="64" t="str">
        <f t="shared" si="24"/>
        <v/>
      </c>
      <c r="CS70" s="64" t="str">
        <f t="shared" si="24"/>
        <v/>
      </c>
      <c r="CT70" s="64" t="str">
        <f t="shared" si="24"/>
        <v/>
      </c>
      <c r="CU70" s="64" t="str">
        <f t="shared" si="24"/>
        <v/>
      </c>
      <c r="CV70" s="64" t="str">
        <f t="shared" si="24"/>
        <v/>
      </c>
      <c r="CW70" s="64" t="str">
        <f t="shared" si="24"/>
        <v/>
      </c>
      <c r="CX70" s="64" t="str">
        <f t="shared" si="24"/>
        <v/>
      </c>
      <c r="CY70" s="64" t="str">
        <f t="shared" si="24"/>
        <v/>
      </c>
    </row>
    <row r="71" spans="2:103" ht="17.25" customHeight="1">
      <c r="B71" s="61"/>
      <c r="C71" s="62" t="s">
        <v>44</v>
      </c>
      <c r="D71" s="63">
        <f>D17/1000000</f>
        <v>0</v>
      </c>
      <c r="E71" s="63" t="str">
        <f t="shared" ref="E71:BP71" si="25">IF(ISERROR(E17/1000000)=TRUE,"",E17/1000000)</f>
        <v/>
      </c>
      <c r="F71" s="63" t="str">
        <f t="shared" si="25"/>
        <v/>
      </c>
      <c r="G71" s="63" t="str">
        <f t="shared" si="25"/>
        <v/>
      </c>
      <c r="H71" s="63" t="str">
        <f t="shared" si="25"/>
        <v/>
      </c>
      <c r="I71" s="63" t="str">
        <f t="shared" si="25"/>
        <v/>
      </c>
      <c r="J71" s="63" t="str">
        <f t="shared" si="25"/>
        <v/>
      </c>
      <c r="K71" s="63" t="str">
        <f t="shared" si="25"/>
        <v/>
      </c>
      <c r="L71" s="63" t="str">
        <f t="shared" si="25"/>
        <v/>
      </c>
      <c r="M71" s="63" t="str">
        <f t="shared" si="25"/>
        <v/>
      </c>
      <c r="N71" s="63" t="str">
        <f t="shared" si="25"/>
        <v/>
      </c>
      <c r="O71" s="63" t="str">
        <f t="shared" si="25"/>
        <v/>
      </c>
      <c r="P71" s="63" t="str">
        <f t="shared" si="25"/>
        <v/>
      </c>
      <c r="Q71" s="63" t="str">
        <f t="shared" si="25"/>
        <v/>
      </c>
      <c r="R71" s="63" t="str">
        <f t="shared" si="25"/>
        <v/>
      </c>
      <c r="S71" s="63" t="str">
        <f t="shared" si="25"/>
        <v/>
      </c>
      <c r="T71" s="63" t="str">
        <f t="shared" si="25"/>
        <v/>
      </c>
      <c r="U71" s="63" t="str">
        <f t="shared" si="25"/>
        <v/>
      </c>
      <c r="V71" s="63" t="str">
        <f t="shared" si="25"/>
        <v/>
      </c>
      <c r="W71" s="63" t="str">
        <f t="shared" si="25"/>
        <v/>
      </c>
      <c r="X71" s="63" t="str">
        <f t="shared" si="25"/>
        <v/>
      </c>
      <c r="Y71" s="63" t="str">
        <f t="shared" si="25"/>
        <v/>
      </c>
      <c r="Z71" s="63" t="str">
        <f t="shared" si="25"/>
        <v/>
      </c>
      <c r="AA71" s="63" t="str">
        <f t="shared" si="25"/>
        <v/>
      </c>
      <c r="AB71" s="63" t="str">
        <f t="shared" si="25"/>
        <v/>
      </c>
      <c r="AC71" s="63" t="str">
        <f t="shared" si="25"/>
        <v/>
      </c>
      <c r="AD71" s="63" t="str">
        <f t="shared" si="25"/>
        <v/>
      </c>
      <c r="AE71" s="63" t="str">
        <f t="shared" si="25"/>
        <v/>
      </c>
      <c r="AF71" s="63" t="str">
        <f t="shared" si="25"/>
        <v/>
      </c>
      <c r="AG71" s="63" t="str">
        <f t="shared" si="25"/>
        <v/>
      </c>
      <c r="AH71" s="63" t="str">
        <f t="shared" si="25"/>
        <v/>
      </c>
      <c r="AI71" s="63" t="str">
        <f t="shared" si="25"/>
        <v/>
      </c>
      <c r="AJ71" s="63" t="str">
        <f t="shared" si="25"/>
        <v/>
      </c>
      <c r="AK71" s="63" t="str">
        <f t="shared" si="25"/>
        <v/>
      </c>
      <c r="AL71" s="63" t="str">
        <f t="shared" si="25"/>
        <v/>
      </c>
      <c r="AM71" s="63" t="str">
        <f t="shared" si="25"/>
        <v/>
      </c>
      <c r="AN71" s="63" t="str">
        <f t="shared" si="25"/>
        <v/>
      </c>
      <c r="AO71" s="63" t="str">
        <f t="shared" si="25"/>
        <v/>
      </c>
      <c r="AP71" s="63" t="str">
        <f t="shared" si="25"/>
        <v/>
      </c>
      <c r="AQ71" s="63" t="str">
        <f t="shared" si="25"/>
        <v/>
      </c>
      <c r="AR71" s="63" t="str">
        <f t="shared" si="25"/>
        <v/>
      </c>
      <c r="AS71" s="63" t="str">
        <f t="shared" si="25"/>
        <v/>
      </c>
      <c r="AT71" s="63" t="str">
        <f t="shared" si="25"/>
        <v/>
      </c>
      <c r="AU71" s="63" t="str">
        <f t="shared" si="25"/>
        <v/>
      </c>
      <c r="AV71" s="63" t="str">
        <f t="shared" si="25"/>
        <v/>
      </c>
      <c r="AW71" s="63" t="str">
        <f t="shared" si="25"/>
        <v/>
      </c>
      <c r="AX71" s="63" t="str">
        <f t="shared" si="25"/>
        <v/>
      </c>
      <c r="AY71" s="63" t="str">
        <f t="shared" si="25"/>
        <v/>
      </c>
      <c r="AZ71" s="63" t="str">
        <f t="shared" si="25"/>
        <v/>
      </c>
      <c r="BA71" s="63" t="str">
        <f t="shared" si="25"/>
        <v/>
      </c>
      <c r="BB71" s="63" t="str">
        <f t="shared" si="25"/>
        <v/>
      </c>
      <c r="BC71" s="63" t="str">
        <f t="shared" si="25"/>
        <v/>
      </c>
      <c r="BD71" s="63" t="str">
        <f t="shared" si="25"/>
        <v/>
      </c>
      <c r="BE71" s="63" t="str">
        <f t="shared" si="25"/>
        <v/>
      </c>
      <c r="BF71" s="63" t="str">
        <f t="shared" si="25"/>
        <v/>
      </c>
      <c r="BG71" s="63" t="str">
        <f t="shared" si="25"/>
        <v/>
      </c>
      <c r="BH71" s="63" t="str">
        <f t="shared" si="25"/>
        <v/>
      </c>
      <c r="BI71" s="63" t="str">
        <f t="shared" si="25"/>
        <v/>
      </c>
      <c r="BJ71" s="63" t="str">
        <f t="shared" si="25"/>
        <v/>
      </c>
      <c r="BK71" s="63" t="str">
        <f t="shared" si="25"/>
        <v/>
      </c>
      <c r="BL71" s="63" t="str">
        <f t="shared" si="25"/>
        <v/>
      </c>
      <c r="BM71" s="63" t="str">
        <f t="shared" si="25"/>
        <v/>
      </c>
      <c r="BN71" s="63" t="str">
        <f t="shared" si="25"/>
        <v/>
      </c>
      <c r="BO71" s="63" t="str">
        <f t="shared" si="25"/>
        <v/>
      </c>
      <c r="BP71" s="63" t="str">
        <f t="shared" si="25"/>
        <v/>
      </c>
      <c r="BQ71" s="63" t="str">
        <f t="shared" ref="BQ71:CY71" si="26">IF(ISERROR(BQ17/1000000)=TRUE,"",BQ17/1000000)</f>
        <v/>
      </c>
      <c r="BR71" s="63" t="str">
        <f t="shared" si="26"/>
        <v/>
      </c>
      <c r="BS71" s="63" t="str">
        <f t="shared" si="26"/>
        <v/>
      </c>
      <c r="BT71" s="63" t="str">
        <f t="shared" si="26"/>
        <v/>
      </c>
      <c r="BU71" s="63" t="str">
        <f t="shared" si="26"/>
        <v/>
      </c>
      <c r="BV71" s="63" t="str">
        <f t="shared" si="26"/>
        <v/>
      </c>
      <c r="BW71" s="63" t="str">
        <f t="shared" si="26"/>
        <v/>
      </c>
      <c r="BX71" s="63" t="str">
        <f t="shared" si="26"/>
        <v/>
      </c>
      <c r="BY71" s="63" t="str">
        <f t="shared" si="26"/>
        <v/>
      </c>
      <c r="BZ71" s="63" t="str">
        <f t="shared" si="26"/>
        <v/>
      </c>
      <c r="CA71" s="63" t="str">
        <f t="shared" si="26"/>
        <v/>
      </c>
      <c r="CB71" s="63" t="str">
        <f t="shared" si="26"/>
        <v/>
      </c>
      <c r="CC71" s="63" t="str">
        <f t="shared" si="26"/>
        <v/>
      </c>
      <c r="CD71" s="63" t="str">
        <f t="shared" si="26"/>
        <v/>
      </c>
      <c r="CE71" s="63" t="str">
        <f t="shared" si="26"/>
        <v/>
      </c>
      <c r="CF71" s="63" t="str">
        <f t="shared" si="26"/>
        <v/>
      </c>
      <c r="CG71" s="63" t="str">
        <f t="shared" si="26"/>
        <v/>
      </c>
      <c r="CH71" s="63" t="str">
        <f t="shared" si="26"/>
        <v/>
      </c>
      <c r="CI71" s="63" t="str">
        <f t="shared" si="26"/>
        <v/>
      </c>
      <c r="CJ71" s="63" t="str">
        <f t="shared" si="26"/>
        <v/>
      </c>
      <c r="CK71" s="63" t="str">
        <f t="shared" si="26"/>
        <v/>
      </c>
      <c r="CL71" s="63" t="str">
        <f t="shared" si="26"/>
        <v/>
      </c>
      <c r="CM71" s="63" t="str">
        <f t="shared" si="26"/>
        <v/>
      </c>
      <c r="CN71" s="63" t="str">
        <f t="shared" si="26"/>
        <v/>
      </c>
      <c r="CO71" s="63" t="str">
        <f t="shared" si="26"/>
        <v/>
      </c>
      <c r="CP71" s="63" t="str">
        <f t="shared" si="26"/>
        <v/>
      </c>
      <c r="CQ71" s="63" t="str">
        <f t="shared" si="26"/>
        <v/>
      </c>
      <c r="CR71" s="63" t="str">
        <f t="shared" si="26"/>
        <v/>
      </c>
      <c r="CS71" s="63" t="str">
        <f t="shared" si="26"/>
        <v/>
      </c>
      <c r="CT71" s="63" t="str">
        <f t="shared" si="26"/>
        <v/>
      </c>
      <c r="CU71" s="63" t="str">
        <f t="shared" si="26"/>
        <v/>
      </c>
      <c r="CV71" s="63" t="str">
        <f t="shared" si="26"/>
        <v/>
      </c>
      <c r="CW71" s="63" t="str">
        <f t="shared" si="26"/>
        <v/>
      </c>
      <c r="CX71" s="63" t="str">
        <f t="shared" si="26"/>
        <v/>
      </c>
      <c r="CY71" s="63" t="str">
        <f t="shared" si="26"/>
        <v/>
      </c>
    </row>
    <row r="72" spans="2:103" ht="17.25" customHeight="1">
      <c r="B72" s="61"/>
      <c r="C72" s="62" t="s">
        <v>45</v>
      </c>
      <c r="D72" s="63">
        <f>(D20-D9-D17)/1000000</f>
        <v>0</v>
      </c>
      <c r="E72" s="63" t="str">
        <f t="shared" ref="E72:BP72" si="27">IF(ISERROR((E20-E9-E17)/1000000)=TRUE,"",(E20-E9-E17)/1000000)</f>
        <v/>
      </c>
      <c r="F72" s="63" t="str">
        <f t="shared" si="27"/>
        <v/>
      </c>
      <c r="G72" s="63" t="str">
        <f t="shared" si="27"/>
        <v/>
      </c>
      <c r="H72" s="63" t="str">
        <f t="shared" si="27"/>
        <v/>
      </c>
      <c r="I72" s="63" t="str">
        <f t="shared" si="27"/>
        <v/>
      </c>
      <c r="J72" s="63" t="str">
        <f t="shared" si="27"/>
        <v/>
      </c>
      <c r="K72" s="63" t="str">
        <f t="shared" si="27"/>
        <v/>
      </c>
      <c r="L72" s="63" t="str">
        <f t="shared" si="27"/>
        <v/>
      </c>
      <c r="M72" s="63" t="str">
        <f t="shared" si="27"/>
        <v/>
      </c>
      <c r="N72" s="63" t="str">
        <f t="shared" si="27"/>
        <v/>
      </c>
      <c r="O72" s="63" t="str">
        <f t="shared" si="27"/>
        <v/>
      </c>
      <c r="P72" s="63" t="str">
        <f t="shared" si="27"/>
        <v/>
      </c>
      <c r="Q72" s="63" t="str">
        <f t="shared" si="27"/>
        <v/>
      </c>
      <c r="R72" s="63" t="str">
        <f t="shared" si="27"/>
        <v/>
      </c>
      <c r="S72" s="63" t="str">
        <f t="shared" si="27"/>
        <v/>
      </c>
      <c r="T72" s="63" t="str">
        <f t="shared" si="27"/>
        <v/>
      </c>
      <c r="U72" s="63" t="str">
        <f t="shared" si="27"/>
        <v/>
      </c>
      <c r="V72" s="63" t="str">
        <f t="shared" si="27"/>
        <v/>
      </c>
      <c r="W72" s="63" t="str">
        <f t="shared" si="27"/>
        <v/>
      </c>
      <c r="X72" s="64" t="str">
        <f t="shared" si="27"/>
        <v/>
      </c>
      <c r="Y72" s="64" t="str">
        <f t="shared" si="27"/>
        <v/>
      </c>
      <c r="Z72" s="64" t="str">
        <f t="shared" si="27"/>
        <v/>
      </c>
      <c r="AA72" s="64" t="str">
        <f t="shared" si="27"/>
        <v/>
      </c>
      <c r="AB72" s="64" t="str">
        <f t="shared" si="27"/>
        <v/>
      </c>
      <c r="AC72" s="64" t="str">
        <f t="shared" si="27"/>
        <v/>
      </c>
      <c r="AD72" s="64" t="str">
        <f t="shared" si="27"/>
        <v/>
      </c>
      <c r="AE72" s="64" t="str">
        <f t="shared" si="27"/>
        <v/>
      </c>
      <c r="AF72" s="64" t="str">
        <f t="shared" si="27"/>
        <v/>
      </c>
      <c r="AG72" s="64" t="str">
        <f t="shared" si="27"/>
        <v/>
      </c>
      <c r="AH72" s="64" t="str">
        <f t="shared" si="27"/>
        <v/>
      </c>
      <c r="AI72" s="64" t="str">
        <f t="shared" si="27"/>
        <v/>
      </c>
      <c r="AJ72" s="64" t="str">
        <f t="shared" si="27"/>
        <v/>
      </c>
      <c r="AK72" s="64" t="str">
        <f t="shared" si="27"/>
        <v/>
      </c>
      <c r="AL72" s="64" t="str">
        <f t="shared" si="27"/>
        <v/>
      </c>
      <c r="AM72" s="64" t="str">
        <f t="shared" si="27"/>
        <v/>
      </c>
      <c r="AN72" s="64" t="str">
        <f t="shared" si="27"/>
        <v/>
      </c>
      <c r="AO72" s="64" t="str">
        <f t="shared" si="27"/>
        <v/>
      </c>
      <c r="AP72" s="64" t="str">
        <f t="shared" si="27"/>
        <v/>
      </c>
      <c r="AQ72" s="64" t="str">
        <f t="shared" si="27"/>
        <v/>
      </c>
      <c r="AR72" s="64" t="str">
        <f t="shared" si="27"/>
        <v/>
      </c>
      <c r="AS72" s="64" t="str">
        <f t="shared" si="27"/>
        <v/>
      </c>
      <c r="AT72" s="64" t="str">
        <f t="shared" si="27"/>
        <v/>
      </c>
      <c r="AU72" s="64" t="str">
        <f t="shared" si="27"/>
        <v/>
      </c>
      <c r="AV72" s="64" t="str">
        <f t="shared" si="27"/>
        <v/>
      </c>
      <c r="AW72" s="64" t="str">
        <f t="shared" si="27"/>
        <v/>
      </c>
      <c r="AX72" s="64" t="str">
        <f t="shared" si="27"/>
        <v/>
      </c>
      <c r="AY72" s="64" t="str">
        <f t="shared" si="27"/>
        <v/>
      </c>
      <c r="AZ72" s="64" t="str">
        <f t="shared" si="27"/>
        <v/>
      </c>
      <c r="BA72" s="64" t="str">
        <f t="shared" si="27"/>
        <v/>
      </c>
      <c r="BB72" s="64" t="str">
        <f t="shared" si="27"/>
        <v/>
      </c>
      <c r="BC72" s="64" t="str">
        <f t="shared" si="27"/>
        <v/>
      </c>
      <c r="BD72" s="64" t="str">
        <f t="shared" si="27"/>
        <v/>
      </c>
      <c r="BE72" s="64" t="str">
        <f t="shared" si="27"/>
        <v/>
      </c>
      <c r="BF72" s="64" t="str">
        <f t="shared" si="27"/>
        <v/>
      </c>
      <c r="BG72" s="64" t="str">
        <f t="shared" si="27"/>
        <v/>
      </c>
      <c r="BH72" s="64" t="str">
        <f t="shared" si="27"/>
        <v/>
      </c>
      <c r="BI72" s="64" t="str">
        <f t="shared" si="27"/>
        <v/>
      </c>
      <c r="BJ72" s="64" t="str">
        <f t="shared" si="27"/>
        <v/>
      </c>
      <c r="BK72" s="64" t="str">
        <f t="shared" si="27"/>
        <v/>
      </c>
      <c r="BL72" s="64" t="str">
        <f t="shared" si="27"/>
        <v/>
      </c>
      <c r="BM72" s="64" t="str">
        <f t="shared" si="27"/>
        <v/>
      </c>
      <c r="BN72" s="64" t="str">
        <f t="shared" si="27"/>
        <v/>
      </c>
      <c r="BO72" s="64" t="str">
        <f t="shared" si="27"/>
        <v/>
      </c>
      <c r="BP72" s="64" t="str">
        <f t="shared" si="27"/>
        <v/>
      </c>
      <c r="BQ72" s="64" t="str">
        <f t="shared" ref="BQ72:CY72" si="28">IF(ISERROR((BQ20-BQ9-BQ17)/1000000)=TRUE,"",(BQ20-BQ9-BQ17)/1000000)</f>
        <v/>
      </c>
      <c r="BR72" s="64" t="str">
        <f t="shared" si="28"/>
        <v/>
      </c>
      <c r="BS72" s="64" t="str">
        <f t="shared" si="28"/>
        <v/>
      </c>
      <c r="BT72" s="64" t="str">
        <f t="shared" si="28"/>
        <v/>
      </c>
      <c r="BU72" s="64" t="str">
        <f t="shared" si="28"/>
        <v/>
      </c>
      <c r="BV72" s="64" t="str">
        <f t="shared" si="28"/>
        <v/>
      </c>
      <c r="BW72" s="64" t="str">
        <f t="shared" si="28"/>
        <v/>
      </c>
      <c r="BX72" s="64" t="str">
        <f t="shared" si="28"/>
        <v/>
      </c>
      <c r="BY72" s="64" t="str">
        <f t="shared" si="28"/>
        <v/>
      </c>
      <c r="BZ72" s="64" t="str">
        <f t="shared" si="28"/>
        <v/>
      </c>
      <c r="CA72" s="64" t="str">
        <f t="shared" si="28"/>
        <v/>
      </c>
      <c r="CB72" s="64" t="str">
        <f t="shared" si="28"/>
        <v/>
      </c>
      <c r="CC72" s="64" t="str">
        <f t="shared" si="28"/>
        <v/>
      </c>
      <c r="CD72" s="64" t="str">
        <f t="shared" si="28"/>
        <v/>
      </c>
      <c r="CE72" s="64" t="str">
        <f t="shared" si="28"/>
        <v/>
      </c>
      <c r="CF72" s="64" t="str">
        <f t="shared" si="28"/>
        <v/>
      </c>
      <c r="CG72" s="64" t="str">
        <f t="shared" si="28"/>
        <v/>
      </c>
      <c r="CH72" s="64" t="str">
        <f t="shared" si="28"/>
        <v/>
      </c>
      <c r="CI72" s="64" t="str">
        <f t="shared" si="28"/>
        <v/>
      </c>
      <c r="CJ72" s="64" t="str">
        <f t="shared" si="28"/>
        <v/>
      </c>
      <c r="CK72" s="64" t="str">
        <f t="shared" si="28"/>
        <v/>
      </c>
      <c r="CL72" s="64" t="str">
        <f t="shared" si="28"/>
        <v/>
      </c>
      <c r="CM72" s="64" t="str">
        <f t="shared" si="28"/>
        <v/>
      </c>
      <c r="CN72" s="64" t="str">
        <f t="shared" si="28"/>
        <v/>
      </c>
      <c r="CO72" s="64" t="str">
        <f t="shared" si="28"/>
        <v/>
      </c>
      <c r="CP72" s="64" t="str">
        <f t="shared" si="28"/>
        <v/>
      </c>
      <c r="CQ72" s="64" t="str">
        <f t="shared" si="28"/>
        <v/>
      </c>
      <c r="CR72" s="64" t="str">
        <f t="shared" si="28"/>
        <v/>
      </c>
      <c r="CS72" s="64" t="str">
        <f t="shared" si="28"/>
        <v/>
      </c>
      <c r="CT72" s="64" t="str">
        <f t="shared" si="28"/>
        <v/>
      </c>
      <c r="CU72" s="64" t="str">
        <f t="shared" si="28"/>
        <v/>
      </c>
      <c r="CV72" s="64" t="str">
        <f t="shared" si="28"/>
        <v/>
      </c>
      <c r="CW72" s="64" t="str">
        <f t="shared" si="28"/>
        <v/>
      </c>
      <c r="CX72" s="64" t="str">
        <f t="shared" si="28"/>
        <v/>
      </c>
      <c r="CY72" s="64" t="str">
        <f t="shared" si="28"/>
        <v/>
      </c>
    </row>
    <row r="73" spans="2:103" ht="17.25" customHeight="1">
      <c r="B73" s="14"/>
      <c r="C73" s="65" t="s">
        <v>46</v>
      </c>
      <c r="D73" s="66" t="e">
        <f>D70/D20*1000000</f>
        <v>#DIV/0!</v>
      </c>
      <c r="E73" s="66" t="str">
        <f t="shared" ref="E73:BP73" si="29">IF(ISERROR(E70/E20*1000000*E21)=TRUE,"",E70/E20*1000000*E21)</f>
        <v/>
      </c>
      <c r="F73" s="66" t="str">
        <f t="shared" si="29"/>
        <v/>
      </c>
      <c r="G73" s="66" t="str">
        <f t="shared" si="29"/>
        <v/>
      </c>
      <c r="H73" s="66" t="str">
        <f t="shared" si="29"/>
        <v/>
      </c>
      <c r="I73" s="66" t="str">
        <f t="shared" si="29"/>
        <v/>
      </c>
      <c r="J73" s="66" t="str">
        <f t="shared" si="29"/>
        <v/>
      </c>
      <c r="K73" s="66" t="str">
        <f t="shared" si="29"/>
        <v/>
      </c>
      <c r="L73" s="66" t="str">
        <f t="shared" si="29"/>
        <v/>
      </c>
      <c r="M73" s="66" t="str">
        <f t="shared" si="29"/>
        <v/>
      </c>
      <c r="N73" s="66" t="str">
        <f t="shared" si="29"/>
        <v/>
      </c>
      <c r="O73" s="66" t="str">
        <f t="shared" si="29"/>
        <v/>
      </c>
      <c r="P73" s="66" t="str">
        <f t="shared" si="29"/>
        <v/>
      </c>
      <c r="Q73" s="66" t="str">
        <f t="shared" si="29"/>
        <v/>
      </c>
      <c r="R73" s="66" t="str">
        <f t="shared" si="29"/>
        <v/>
      </c>
      <c r="S73" s="66" t="str">
        <f t="shared" si="29"/>
        <v/>
      </c>
      <c r="T73" s="66" t="str">
        <f t="shared" si="29"/>
        <v/>
      </c>
      <c r="U73" s="66" t="str">
        <f t="shared" si="29"/>
        <v/>
      </c>
      <c r="V73" s="66" t="str">
        <f t="shared" si="29"/>
        <v/>
      </c>
      <c r="W73" s="66" t="str">
        <f t="shared" si="29"/>
        <v/>
      </c>
      <c r="X73" s="67" t="str">
        <f t="shared" si="29"/>
        <v/>
      </c>
      <c r="Y73" s="67" t="str">
        <f t="shared" si="29"/>
        <v/>
      </c>
      <c r="Z73" s="67" t="str">
        <f t="shared" si="29"/>
        <v/>
      </c>
      <c r="AA73" s="67" t="str">
        <f t="shared" si="29"/>
        <v/>
      </c>
      <c r="AB73" s="67" t="str">
        <f t="shared" si="29"/>
        <v/>
      </c>
      <c r="AC73" s="67" t="str">
        <f t="shared" si="29"/>
        <v/>
      </c>
      <c r="AD73" s="67" t="str">
        <f t="shared" si="29"/>
        <v/>
      </c>
      <c r="AE73" s="67" t="str">
        <f t="shared" si="29"/>
        <v/>
      </c>
      <c r="AF73" s="67" t="str">
        <f t="shared" si="29"/>
        <v/>
      </c>
      <c r="AG73" s="67" t="str">
        <f t="shared" si="29"/>
        <v/>
      </c>
      <c r="AH73" s="67" t="str">
        <f t="shared" si="29"/>
        <v/>
      </c>
      <c r="AI73" s="67" t="str">
        <f t="shared" si="29"/>
        <v/>
      </c>
      <c r="AJ73" s="67" t="str">
        <f t="shared" si="29"/>
        <v/>
      </c>
      <c r="AK73" s="67" t="str">
        <f t="shared" si="29"/>
        <v/>
      </c>
      <c r="AL73" s="67" t="str">
        <f t="shared" si="29"/>
        <v/>
      </c>
      <c r="AM73" s="67" t="str">
        <f t="shared" si="29"/>
        <v/>
      </c>
      <c r="AN73" s="67" t="str">
        <f t="shared" si="29"/>
        <v/>
      </c>
      <c r="AO73" s="67" t="str">
        <f t="shared" si="29"/>
        <v/>
      </c>
      <c r="AP73" s="67" t="str">
        <f t="shared" si="29"/>
        <v/>
      </c>
      <c r="AQ73" s="67" t="str">
        <f t="shared" si="29"/>
        <v/>
      </c>
      <c r="AR73" s="67" t="str">
        <f t="shared" si="29"/>
        <v/>
      </c>
      <c r="AS73" s="67" t="str">
        <f t="shared" si="29"/>
        <v/>
      </c>
      <c r="AT73" s="67" t="str">
        <f t="shared" si="29"/>
        <v/>
      </c>
      <c r="AU73" s="67" t="str">
        <f t="shared" si="29"/>
        <v/>
      </c>
      <c r="AV73" s="67" t="str">
        <f t="shared" si="29"/>
        <v/>
      </c>
      <c r="AW73" s="67" t="str">
        <f t="shared" si="29"/>
        <v/>
      </c>
      <c r="AX73" s="67" t="str">
        <f t="shared" si="29"/>
        <v/>
      </c>
      <c r="AY73" s="67" t="str">
        <f t="shared" si="29"/>
        <v/>
      </c>
      <c r="AZ73" s="67" t="str">
        <f t="shared" si="29"/>
        <v/>
      </c>
      <c r="BA73" s="67" t="str">
        <f t="shared" si="29"/>
        <v/>
      </c>
      <c r="BB73" s="67" t="str">
        <f t="shared" si="29"/>
        <v/>
      </c>
      <c r="BC73" s="67" t="str">
        <f t="shared" si="29"/>
        <v/>
      </c>
      <c r="BD73" s="67" t="str">
        <f t="shared" si="29"/>
        <v/>
      </c>
      <c r="BE73" s="67" t="str">
        <f t="shared" si="29"/>
        <v/>
      </c>
      <c r="BF73" s="67" t="str">
        <f t="shared" si="29"/>
        <v/>
      </c>
      <c r="BG73" s="67" t="str">
        <f t="shared" si="29"/>
        <v/>
      </c>
      <c r="BH73" s="67" t="str">
        <f t="shared" si="29"/>
        <v/>
      </c>
      <c r="BI73" s="67" t="str">
        <f t="shared" si="29"/>
        <v/>
      </c>
      <c r="BJ73" s="67" t="str">
        <f t="shared" si="29"/>
        <v/>
      </c>
      <c r="BK73" s="67" t="str">
        <f t="shared" si="29"/>
        <v/>
      </c>
      <c r="BL73" s="67" t="str">
        <f t="shared" si="29"/>
        <v/>
      </c>
      <c r="BM73" s="67" t="str">
        <f t="shared" si="29"/>
        <v/>
      </c>
      <c r="BN73" s="67" t="str">
        <f t="shared" si="29"/>
        <v/>
      </c>
      <c r="BO73" s="67" t="str">
        <f t="shared" si="29"/>
        <v/>
      </c>
      <c r="BP73" s="67" t="str">
        <f t="shared" si="29"/>
        <v/>
      </c>
      <c r="BQ73" s="67" t="str">
        <f t="shared" ref="BQ73:CY73" si="30">IF(ISERROR(BQ70/BQ20*1000000*BQ21)=TRUE,"",BQ70/BQ20*1000000*BQ21)</f>
        <v/>
      </c>
      <c r="BR73" s="67" t="str">
        <f t="shared" si="30"/>
        <v/>
      </c>
      <c r="BS73" s="67" t="str">
        <f t="shared" si="30"/>
        <v/>
      </c>
      <c r="BT73" s="67" t="str">
        <f t="shared" si="30"/>
        <v/>
      </c>
      <c r="BU73" s="67" t="str">
        <f t="shared" si="30"/>
        <v/>
      </c>
      <c r="BV73" s="67" t="str">
        <f t="shared" si="30"/>
        <v/>
      </c>
      <c r="BW73" s="67" t="str">
        <f t="shared" si="30"/>
        <v/>
      </c>
      <c r="BX73" s="67" t="str">
        <f t="shared" si="30"/>
        <v/>
      </c>
      <c r="BY73" s="67" t="str">
        <f t="shared" si="30"/>
        <v/>
      </c>
      <c r="BZ73" s="67" t="str">
        <f t="shared" si="30"/>
        <v/>
      </c>
      <c r="CA73" s="67" t="str">
        <f t="shared" si="30"/>
        <v/>
      </c>
      <c r="CB73" s="67" t="str">
        <f t="shared" si="30"/>
        <v/>
      </c>
      <c r="CC73" s="67" t="str">
        <f t="shared" si="30"/>
        <v/>
      </c>
      <c r="CD73" s="67" t="str">
        <f t="shared" si="30"/>
        <v/>
      </c>
      <c r="CE73" s="67" t="str">
        <f t="shared" si="30"/>
        <v/>
      </c>
      <c r="CF73" s="67" t="str">
        <f t="shared" si="30"/>
        <v/>
      </c>
      <c r="CG73" s="67" t="str">
        <f t="shared" si="30"/>
        <v/>
      </c>
      <c r="CH73" s="67" t="str">
        <f t="shared" si="30"/>
        <v/>
      </c>
      <c r="CI73" s="67" t="str">
        <f t="shared" si="30"/>
        <v/>
      </c>
      <c r="CJ73" s="67" t="str">
        <f t="shared" si="30"/>
        <v/>
      </c>
      <c r="CK73" s="67" t="str">
        <f t="shared" si="30"/>
        <v/>
      </c>
      <c r="CL73" s="67" t="str">
        <f t="shared" si="30"/>
        <v/>
      </c>
      <c r="CM73" s="67" t="str">
        <f t="shared" si="30"/>
        <v/>
      </c>
      <c r="CN73" s="67" t="str">
        <f t="shared" si="30"/>
        <v/>
      </c>
      <c r="CO73" s="67" t="str">
        <f t="shared" si="30"/>
        <v/>
      </c>
      <c r="CP73" s="67" t="str">
        <f t="shared" si="30"/>
        <v/>
      </c>
      <c r="CQ73" s="67" t="str">
        <f t="shared" si="30"/>
        <v/>
      </c>
      <c r="CR73" s="67" t="str">
        <f t="shared" si="30"/>
        <v/>
      </c>
      <c r="CS73" s="67" t="str">
        <f t="shared" si="30"/>
        <v/>
      </c>
      <c r="CT73" s="67" t="str">
        <f t="shared" si="30"/>
        <v/>
      </c>
      <c r="CU73" s="67" t="str">
        <f t="shared" si="30"/>
        <v/>
      </c>
      <c r="CV73" s="67" t="str">
        <f t="shared" si="30"/>
        <v/>
      </c>
      <c r="CW73" s="67" t="str">
        <f t="shared" si="30"/>
        <v/>
      </c>
      <c r="CX73" s="67" t="str">
        <f t="shared" si="30"/>
        <v/>
      </c>
      <c r="CY73" s="67" t="str">
        <f t="shared" si="30"/>
        <v/>
      </c>
    </row>
    <row r="74" spans="2:103" ht="17.25" customHeight="1">
      <c r="B74" s="14"/>
      <c r="C74" s="65" t="s">
        <v>47</v>
      </c>
      <c r="D74" s="66" t="e">
        <f>D71/D20*1000000</f>
        <v>#DIV/0!</v>
      </c>
      <c r="E74" s="66" t="str">
        <f t="shared" ref="E74:BP74" si="31">IF(ISERROR(E71/E20*1000000*E21)=TRUE,"",E71/E20*1000000*E21)</f>
        <v/>
      </c>
      <c r="F74" s="66" t="str">
        <f t="shared" si="31"/>
        <v/>
      </c>
      <c r="G74" s="66" t="str">
        <f t="shared" si="31"/>
        <v/>
      </c>
      <c r="H74" s="66" t="str">
        <f t="shared" si="31"/>
        <v/>
      </c>
      <c r="I74" s="66" t="str">
        <f t="shared" si="31"/>
        <v/>
      </c>
      <c r="J74" s="66" t="str">
        <f t="shared" si="31"/>
        <v/>
      </c>
      <c r="K74" s="66" t="str">
        <f t="shared" si="31"/>
        <v/>
      </c>
      <c r="L74" s="66" t="str">
        <f t="shared" si="31"/>
        <v/>
      </c>
      <c r="M74" s="66" t="str">
        <f t="shared" si="31"/>
        <v/>
      </c>
      <c r="N74" s="66" t="str">
        <f t="shared" si="31"/>
        <v/>
      </c>
      <c r="O74" s="66" t="str">
        <f t="shared" si="31"/>
        <v/>
      </c>
      <c r="P74" s="66" t="str">
        <f t="shared" si="31"/>
        <v/>
      </c>
      <c r="Q74" s="66" t="str">
        <f t="shared" si="31"/>
        <v/>
      </c>
      <c r="R74" s="66" t="str">
        <f t="shared" si="31"/>
        <v/>
      </c>
      <c r="S74" s="66" t="str">
        <f t="shared" si="31"/>
        <v/>
      </c>
      <c r="T74" s="66" t="str">
        <f t="shared" si="31"/>
        <v/>
      </c>
      <c r="U74" s="66" t="str">
        <f t="shared" si="31"/>
        <v/>
      </c>
      <c r="V74" s="66" t="str">
        <f t="shared" si="31"/>
        <v/>
      </c>
      <c r="W74" s="66" t="str">
        <f t="shared" si="31"/>
        <v/>
      </c>
      <c r="X74" s="67" t="str">
        <f t="shared" si="31"/>
        <v/>
      </c>
      <c r="Y74" s="67" t="str">
        <f t="shared" si="31"/>
        <v/>
      </c>
      <c r="Z74" s="67" t="str">
        <f t="shared" si="31"/>
        <v/>
      </c>
      <c r="AA74" s="67" t="str">
        <f t="shared" si="31"/>
        <v/>
      </c>
      <c r="AB74" s="67" t="str">
        <f t="shared" si="31"/>
        <v/>
      </c>
      <c r="AC74" s="67" t="str">
        <f t="shared" si="31"/>
        <v/>
      </c>
      <c r="AD74" s="67" t="str">
        <f t="shared" si="31"/>
        <v/>
      </c>
      <c r="AE74" s="67" t="str">
        <f t="shared" si="31"/>
        <v/>
      </c>
      <c r="AF74" s="67" t="str">
        <f t="shared" si="31"/>
        <v/>
      </c>
      <c r="AG74" s="67" t="str">
        <f t="shared" si="31"/>
        <v/>
      </c>
      <c r="AH74" s="67" t="str">
        <f t="shared" si="31"/>
        <v/>
      </c>
      <c r="AI74" s="67" t="str">
        <f t="shared" si="31"/>
        <v/>
      </c>
      <c r="AJ74" s="67" t="str">
        <f t="shared" si="31"/>
        <v/>
      </c>
      <c r="AK74" s="67" t="str">
        <f t="shared" si="31"/>
        <v/>
      </c>
      <c r="AL74" s="67" t="str">
        <f t="shared" si="31"/>
        <v/>
      </c>
      <c r="AM74" s="67" t="str">
        <f t="shared" si="31"/>
        <v/>
      </c>
      <c r="AN74" s="67" t="str">
        <f t="shared" si="31"/>
        <v/>
      </c>
      <c r="AO74" s="67" t="str">
        <f t="shared" si="31"/>
        <v/>
      </c>
      <c r="AP74" s="67" t="str">
        <f t="shared" si="31"/>
        <v/>
      </c>
      <c r="AQ74" s="67" t="str">
        <f t="shared" si="31"/>
        <v/>
      </c>
      <c r="AR74" s="67" t="str">
        <f t="shared" si="31"/>
        <v/>
      </c>
      <c r="AS74" s="67" t="str">
        <f t="shared" si="31"/>
        <v/>
      </c>
      <c r="AT74" s="67" t="str">
        <f t="shared" si="31"/>
        <v/>
      </c>
      <c r="AU74" s="67" t="str">
        <f t="shared" si="31"/>
        <v/>
      </c>
      <c r="AV74" s="67" t="str">
        <f t="shared" si="31"/>
        <v/>
      </c>
      <c r="AW74" s="67" t="str">
        <f t="shared" si="31"/>
        <v/>
      </c>
      <c r="AX74" s="67" t="str">
        <f t="shared" si="31"/>
        <v/>
      </c>
      <c r="AY74" s="67" t="str">
        <f t="shared" si="31"/>
        <v/>
      </c>
      <c r="AZ74" s="67" t="str">
        <f t="shared" si="31"/>
        <v/>
      </c>
      <c r="BA74" s="67" t="str">
        <f t="shared" si="31"/>
        <v/>
      </c>
      <c r="BB74" s="67" t="str">
        <f t="shared" si="31"/>
        <v/>
      </c>
      <c r="BC74" s="67" t="str">
        <f t="shared" si="31"/>
        <v/>
      </c>
      <c r="BD74" s="67" t="str">
        <f t="shared" si="31"/>
        <v/>
      </c>
      <c r="BE74" s="67" t="str">
        <f t="shared" si="31"/>
        <v/>
      </c>
      <c r="BF74" s="67" t="str">
        <f t="shared" si="31"/>
        <v/>
      </c>
      <c r="BG74" s="67" t="str">
        <f t="shared" si="31"/>
        <v/>
      </c>
      <c r="BH74" s="67" t="str">
        <f t="shared" si="31"/>
        <v/>
      </c>
      <c r="BI74" s="67" t="str">
        <f t="shared" si="31"/>
        <v/>
      </c>
      <c r="BJ74" s="67" t="str">
        <f t="shared" si="31"/>
        <v/>
      </c>
      <c r="BK74" s="67" t="str">
        <f t="shared" si="31"/>
        <v/>
      </c>
      <c r="BL74" s="67" t="str">
        <f t="shared" si="31"/>
        <v/>
      </c>
      <c r="BM74" s="67" t="str">
        <f t="shared" si="31"/>
        <v/>
      </c>
      <c r="BN74" s="67" t="str">
        <f t="shared" si="31"/>
        <v/>
      </c>
      <c r="BO74" s="67" t="str">
        <f t="shared" si="31"/>
        <v/>
      </c>
      <c r="BP74" s="67" t="str">
        <f t="shared" si="31"/>
        <v/>
      </c>
      <c r="BQ74" s="67" t="str">
        <f t="shared" ref="BQ74:CY74" si="32">IF(ISERROR(BQ71/BQ20*1000000*BQ21)=TRUE,"",BQ71/BQ20*1000000*BQ21)</f>
        <v/>
      </c>
      <c r="BR74" s="67" t="str">
        <f t="shared" si="32"/>
        <v/>
      </c>
      <c r="BS74" s="67" t="str">
        <f t="shared" si="32"/>
        <v/>
      </c>
      <c r="BT74" s="67" t="str">
        <f t="shared" si="32"/>
        <v/>
      </c>
      <c r="BU74" s="67" t="str">
        <f t="shared" si="32"/>
        <v/>
      </c>
      <c r="BV74" s="67" t="str">
        <f t="shared" si="32"/>
        <v/>
      </c>
      <c r="BW74" s="67" t="str">
        <f t="shared" si="32"/>
        <v/>
      </c>
      <c r="BX74" s="67" t="str">
        <f t="shared" si="32"/>
        <v/>
      </c>
      <c r="BY74" s="67" t="str">
        <f t="shared" si="32"/>
        <v/>
      </c>
      <c r="BZ74" s="67" t="str">
        <f t="shared" si="32"/>
        <v/>
      </c>
      <c r="CA74" s="67" t="str">
        <f t="shared" si="32"/>
        <v/>
      </c>
      <c r="CB74" s="67" t="str">
        <f t="shared" si="32"/>
        <v/>
      </c>
      <c r="CC74" s="67" t="str">
        <f t="shared" si="32"/>
        <v/>
      </c>
      <c r="CD74" s="67" t="str">
        <f t="shared" si="32"/>
        <v/>
      </c>
      <c r="CE74" s="67" t="str">
        <f t="shared" si="32"/>
        <v/>
      </c>
      <c r="CF74" s="67" t="str">
        <f t="shared" si="32"/>
        <v/>
      </c>
      <c r="CG74" s="67" t="str">
        <f t="shared" si="32"/>
        <v/>
      </c>
      <c r="CH74" s="67" t="str">
        <f t="shared" si="32"/>
        <v/>
      </c>
      <c r="CI74" s="67" t="str">
        <f t="shared" si="32"/>
        <v/>
      </c>
      <c r="CJ74" s="67" t="str">
        <f t="shared" si="32"/>
        <v/>
      </c>
      <c r="CK74" s="67" t="str">
        <f t="shared" si="32"/>
        <v/>
      </c>
      <c r="CL74" s="67" t="str">
        <f t="shared" si="32"/>
        <v/>
      </c>
      <c r="CM74" s="67" t="str">
        <f t="shared" si="32"/>
        <v/>
      </c>
      <c r="CN74" s="67" t="str">
        <f t="shared" si="32"/>
        <v/>
      </c>
      <c r="CO74" s="67" t="str">
        <f t="shared" si="32"/>
        <v/>
      </c>
      <c r="CP74" s="67" t="str">
        <f t="shared" si="32"/>
        <v/>
      </c>
      <c r="CQ74" s="67" t="str">
        <f t="shared" si="32"/>
        <v/>
      </c>
      <c r="CR74" s="67" t="str">
        <f t="shared" si="32"/>
        <v/>
      </c>
      <c r="CS74" s="67" t="str">
        <f t="shared" si="32"/>
        <v/>
      </c>
      <c r="CT74" s="67" t="str">
        <f t="shared" si="32"/>
        <v/>
      </c>
      <c r="CU74" s="67" t="str">
        <f t="shared" si="32"/>
        <v/>
      </c>
      <c r="CV74" s="67" t="str">
        <f t="shared" si="32"/>
        <v/>
      </c>
      <c r="CW74" s="67" t="str">
        <f t="shared" si="32"/>
        <v/>
      </c>
      <c r="CX74" s="67" t="str">
        <f t="shared" si="32"/>
        <v/>
      </c>
      <c r="CY74" s="67" t="str">
        <f t="shared" si="32"/>
        <v/>
      </c>
    </row>
    <row r="75" spans="2:103" ht="17.25" customHeight="1">
      <c r="B75" s="14"/>
      <c r="C75" s="65" t="s">
        <v>48</v>
      </c>
      <c r="D75" s="66" t="e">
        <f>D72/D20*1000000</f>
        <v>#DIV/0!</v>
      </c>
      <c r="E75" s="66" t="str">
        <f t="shared" ref="E75:BP75" si="33">IF(ISERROR(E72/E20*1000000*E21)=TRUE,"",E72/E20*1000000*E21)</f>
        <v/>
      </c>
      <c r="F75" s="66" t="str">
        <f t="shared" si="33"/>
        <v/>
      </c>
      <c r="G75" s="66" t="str">
        <f t="shared" si="33"/>
        <v/>
      </c>
      <c r="H75" s="66" t="str">
        <f t="shared" si="33"/>
        <v/>
      </c>
      <c r="I75" s="66" t="str">
        <f t="shared" si="33"/>
        <v/>
      </c>
      <c r="J75" s="66" t="str">
        <f t="shared" si="33"/>
        <v/>
      </c>
      <c r="K75" s="66" t="str">
        <f t="shared" si="33"/>
        <v/>
      </c>
      <c r="L75" s="66" t="str">
        <f t="shared" si="33"/>
        <v/>
      </c>
      <c r="M75" s="66" t="str">
        <f t="shared" si="33"/>
        <v/>
      </c>
      <c r="N75" s="66" t="str">
        <f t="shared" si="33"/>
        <v/>
      </c>
      <c r="O75" s="66" t="str">
        <f t="shared" si="33"/>
        <v/>
      </c>
      <c r="P75" s="66" t="str">
        <f t="shared" si="33"/>
        <v/>
      </c>
      <c r="Q75" s="66" t="str">
        <f t="shared" si="33"/>
        <v/>
      </c>
      <c r="R75" s="66" t="str">
        <f t="shared" si="33"/>
        <v/>
      </c>
      <c r="S75" s="66" t="str">
        <f t="shared" si="33"/>
        <v/>
      </c>
      <c r="T75" s="66" t="str">
        <f t="shared" si="33"/>
        <v/>
      </c>
      <c r="U75" s="66" t="str">
        <f t="shared" si="33"/>
        <v/>
      </c>
      <c r="V75" s="66" t="str">
        <f t="shared" si="33"/>
        <v/>
      </c>
      <c r="W75" s="66" t="str">
        <f t="shared" si="33"/>
        <v/>
      </c>
      <c r="X75" s="67" t="str">
        <f t="shared" si="33"/>
        <v/>
      </c>
      <c r="Y75" s="67" t="str">
        <f t="shared" si="33"/>
        <v/>
      </c>
      <c r="Z75" s="67" t="str">
        <f t="shared" si="33"/>
        <v/>
      </c>
      <c r="AA75" s="67" t="str">
        <f t="shared" si="33"/>
        <v/>
      </c>
      <c r="AB75" s="67" t="str">
        <f t="shared" si="33"/>
        <v/>
      </c>
      <c r="AC75" s="67" t="str">
        <f t="shared" si="33"/>
        <v/>
      </c>
      <c r="AD75" s="67" t="str">
        <f t="shared" si="33"/>
        <v/>
      </c>
      <c r="AE75" s="67" t="str">
        <f t="shared" si="33"/>
        <v/>
      </c>
      <c r="AF75" s="67" t="str">
        <f t="shared" si="33"/>
        <v/>
      </c>
      <c r="AG75" s="67" t="str">
        <f t="shared" si="33"/>
        <v/>
      </c>
      <c r="AH75" s="67" t="str">
        <f t="shared" si="33"/>
        <v/>
      </c>
      <c r="AI75" s="67" t="str">
        <f t="shared" si="33"/>
        <v/>
      </c>
      <c r="AJ75" s="67" t="str">
        <f t="shared" si="33"/>
        <v/>
      </c>
      <c r="AK75" s="67" t="str">
        <f t="shared" si="33"/>
        <v/>
      </c>
      <c r="AL75" s="67" t="str">
        <f t="shared" si="33"/>
        <v/>
      </c>
      <c r="AM75" s="67" t="str">
        <f t="shared" si="33"/>
        <v/>
      </c>
      <c r="AN75" s="67" t="str">
        <f t="shared" si="33"/>
        <v/>
      </c>
      <c r="AO75" s="67" t="str">
        <f t="shared" si="33"/>
        <v/>
      </c>
      <c r="AP75" s="67" t="str">
        <f t="shared" si="33"/>
        <v/>
      </c>
      <c r="AQ75" s="67" t="str">
        <f t="shared" si="33"/>
        <v/>
      </c>
      <c r="AR75" s="67" t="str">
        <f t="shared" si="33"/>
        <v/>
      </c>
      <c r="AS75" s="67" t="str">
        <f t="shared" si="33"/>
        <v/>
      </c>
      <c r="AT75" s="67" t="str">
        <f t="shared" si="33"/>
        <v/>
      </c>
      <c r="AU75" s="67" t="str">
        <f t="shared" si="33"/>
        <v/>
      </c>
      <c r="AV75" s="67" t="str">
        <f t="shared" si="33"/>
        <v/>
      </c>
      <c r="AW75" s="67" t="str">
        <f t="shared" si="33"/>
        <v/>
      </c>
      <c r="AX75" s="67" t="str">
        <f t="shared" si="33"/>
        <v/>
      </c>
      <c r="AY75" s="67" t="str">
        <f t="shared" si="33"/>
        <v/>
      </c>
      <c r="AZ75" s="67" t="str">
        <f t="shared" si="33"/>
        <v/>
      </c>
      <c r="BA75" s="67" t="str">
        <f t="shared" si="33"/>
        <v/>
      </c>
      <c r="BB75" s="67" t="str">
        <f t="shared" si="33"/>
        <v/>
      </c>
      <c r="BC75" s="67" t="str">
        <f t="shared" si="33"/>
        <v/>
      </c>
      <c r="BD75" s="67" t="str">
        <f t="shared" si="33"/>
        <v/>
      </c>
      <c r="BE75" s="67" t="str">
        <f t="shared" si="33"/>
        <v/>
      </c>
      <c r="BF75" s="67" t="str">
        <f t="shared" si="33"/>
        <v/>
      </c>
      <c r="BG75" s="67" t="str">
        <f t="shared" si="33"/>
        <v/>
      </c>
      <c r="BH75" s="67" t="str">
        <f t="shared" si="33"/>
        <v/>
      </c>
      <c r="BI75" s="67" t="str">
        <f t="shared" si="33"/>
        <v/>
      </c>
      <c r="BJ75" s="67" t="str">
        <f t="shared" si="33"/>
        <v/>
      </c>
      <c r="BK75" s="67" t="str">
        <f t="shared" si="33"/>
        <v/>
      </c>
      <c r="BL75" s="67" t="str">
        <f t="shared" si="33"/>
        <v/>
      </c>
      <c r="BM75" s="67" t="str">
        <f t="shared" si="33"/>
        <v/>
      </c>
      <c r="BN75" s="67" t="str">
        <f t="shared" si="33"/>
        <v/>
      </c>
      <c r="BO75" s="67" t="str">
        <f t="shared" si="33"/>
        <v/>
      </c>
      <c r="BP75" s="67" t="str">
        <f t="shared" si="33"/>
        <v/>
      </c>
      <c r="BQ75" s="67" t="str">
        <f t="shared" ref="BQ75:CY75" si="34">IF(ISERROR(BQ72/BQ20*1000000*BQ21)=TRUE,"",BQ72/BQ20*1000000*BQ21)</f>
        <v/>
      </c>
      <c r="BR75" s="67" t="str">
        <f t="shared" si="34"/>
        <v/>
      </c>
      <c r="BS75" s="67" t="str">
        <f t="shared" si="34"/>
        <v/>
      </c>
      <c r="BT75" s="67" t="str">
        <f t="shared" si="34"/>
        <v/>
      </c>
      <c r="BU75" s="67" t="str">
        <f t="shared" si="34"/>
        <v/>
      </c>
      <c r="BV75" s="67" t="str">
        <f t="shared" si="34"/>
        <v/>
      </c>
      <c r="BW75" s="67" t="str">
        <f t="shared" si="34"/>
        <v/>
      </c>
      <c r="BX75" s="67" t="str">
        <f t="shared" si="34"/>
        <v/>
      </c>
      <c r="BY75" s="67" t="str">
        <f t="shared" si="34"/>
        <v/>
      </c>
      <c r="BZ75" s="67" t="str">
        <f t="shared" si="34"/>
        <v/>
      </c>
      <c r="CA75" s="67" t="str">
        <f t="shared" si="34"/>
        <v/>
      </c>
      <c r="CB75" s="67" t="str">
        <f t="shared" si="34"/>
        <v/>
      </c>
      <c r="CC75" s="67" t="str">
        <f t="shared" si="34"/>
        <v/>
      </c>
      <c r="CD75" s="67" t="str">
        <f t="shared" si="34"/>
        <v/>
      </c>
      <c r="CE75" s="67" t="str">
        <f t="shared" si="34"/>
        <v/>
      </c>
      <c r="CF75" s="67" t="str">
        <f t="shared" si="34"/>
        <v/>
      </c>
      <c r="CG75" s="67" t="str">
        <f t="shared" si="34"/>
        <v/>
      </c>
      <c r="CH75" s="67" t="str">
        <f t="shared" si="34"/>
        <v/>
      </c>
      <c r="CI75" s="67" t="str">
        <f t="shared" si="34"/>
        <v/>
      </c>
      <c r="CJ75" s="67" t="str">
        <f t="shared" si="34"/>
        <v/>
      </c>
      <c r="CK75" s="67" t="str">
        <f t="shared" si="34"/>
        <v/>
      </c>
      <c r="CL75" s="67" t="str">
        <f t="shared" si="34"/>
        <v/>
      </c>
      <c r="CM75" s="67" t="str">
        <f t="shared" si="34"/>
        <v/>
      </c>
      <c r="CN75" s="67" t="str">
        <f t="shared" si="34"/>
        <v/>
      </c>
      <c r="CO75" s="67" t="str">
        <f t="shared" si="34"/>
        <v/>
      </c>
      <c r="CP75" s="67" t="str">
        <f t="shared" si="34"/>
        <v/>
      </c>
      <c r="CQ75" s="67" t="str">
        <f t="shared" si="34"/>
        <v/>
      </c>
      <c r="CR75" s="67" t="str">
        <f t="shared" si="34"/>
        <v/>
      </c>
      <c r="CS75" s="67" t="str">
        <f t="shared" si="34"/>
        <v/>
      </c>
      <c r="CT75" s="67" t="str">
        <f t="shared" si="34"/>
        <v/>
      </c>
      <c r="CU75" s="67" t="str">
        <f t="shared" si="34"/>
        <v/>
      </c>
      <c r="CV75" s="67" t="str">
        <f t="shared" si="34"/>
        <v/>
      </c>
      <c r="CW75" s="67" t="str">
        <f t="shared" si="34"/>
        <v/>
      </c>
      <c r="CX75" s="67" t="str">
        <f t="shared" si="34"/>
        <v/>
      </c>
      <c r="CY75" s="67" t="str">
        <f t="shared" si="34"/>
        <v/>
      </c>
    </row>
    <row r="76" spans="2:103" ht="17.25" customHeight="1">
      <c r="B76" s="14"/>
      <c r="C76" s="68"/>
      <c r="D76" s="69" t="e">
        <f>IF(ABS(D75+D74+D73-D21)&lt;0.0000001,"OK  ","NG      ")</f>
        <v>#DIV/0!</v>
      </c>
      <c r="E76" s="69" t="str">
        <f t="shared" ref="E76:BP76" si="35">IF(ISERROR(ABS(E75+E74+E73-E21))=TRUE,"",IF(ABS(E75+E74+E73-E21)&lt;0.0000001,"OK  ","NG      "))</f>
        <v/>
      </c>
      <c r="F76" s="69" t="str">
        <f t="shared" si="35"/>
        <v/>
      </c>
      <c r="G76" s="69" t="str">
        <f t="shared" si="35"/>
        <v/>
      </c>
      <c r="H76" s="69" t="str">
        <f t="shared" si="35"/>
        <v/>
      </c>
      <c r="I76" s="69" t="str">
        <f t="shared" si="35"/>
        <v/>
      </c>
      <c r="J76" s="69" t="str">
        <f t="shared" si="35"/>
        <v/>
      </c>
      <c r="K76" s="69" t="str">
        <f t="shared" si="35"/>
        <v/>
      </c>
      <c r="L76" s="69" t="str">
        <f t="shared" si="35"/>
        <v/>
      </c>
      <c r="M76" s="69" t="str">
        <f t="shared" si="35"/>
        <v/>
      </c>
      <c r="N76" s="69" t="str">
        <f t="shared" si="35"/>
        <v/>
      </c>
      <c r="O76" s="69" t="str">
        <f t="shared" si="35"/>
        <v/>
      </c>
      <c r="P76" s="69" t="str">
        <f t="shared" si="35"/>
        <v/>
      </c>
      <c r="Q76" s="69" t="str">
        <f t="shared" si="35"/>
        <v/>
      </c>
      <c r="R76" s="69" t="str">
        <f t="shared" si="35"/>
        <v/>
      </c>
      <c r="S76" s="69" t="str">
        <f t="shared" si="35"/>
        <v/>
      </c>
      <c r="T76" s="69" t="str">
        <f t="shared" si="35"/>
        <v/>
      </c>
      <c r="U76" s="69" t="str">
        <f t="shared" si="35"/>
        <v/>
      </c>
      <c r="V76" s="69" t="str">
        <f t="shared" si="35"/>
        <v/>
      </c>
      <c r="W76" s="69" t="str">
        <f t="shared" si="35"/>
        <v/>
      </c>
      <c r="X76" s="70" t="str">
        <f t="shared" si="35"/>
        <v/>
      </c>
      <c r="Y76" s="70" t="str">
        <f t="shared" si="35"/>
        <v/>
      </c>
      <c r="Z76" s="70" t="str">
        <f t="shared" si="35"/>
        <v/>
      </c>
      <c r="AA76" s="70" t="str">
        <f t="shared" si="35"/>
        <v/>
      </c>
      <c r="AB76" s="70" t="str">
        <f t="shared" si="35"/>
        <v/>
      </c>
      <c r="AC76" s="70" t="str">
        <f t="shared" si="35"/>
        <v/>
      </c>
      <c r="AD76" s="70" t="str">
        <f t="shared" si="35"/>
        <v/>
      </c>
      <c r="AE76" s="70" t="str">
        <f t="shared" si="35"/>
        <v/>
      </c>
      <c r="AF76" s="70" t="str">
        <f t="shared" si="35"/>
        <v/>
      </c>
      <c r="AG76" s="70" t="str">
        <f t="shared" si="35"/>
        <v/>
      </c>
      <c r="AH76" s="70" t="str">
        <f t="shared" si="35"/>
        <v/>
      </c>
      <c r="AI76" s="70" t="str">
        <f t="shared" si="35"/>
        <v/>
      </c>
      <c r="AJ76" s="70" t="str">
        <f t="shared" si="35"/>
        <v/>
      </c>
      <c r="AK76" s="70" t="str">
        <f t="shared" si="35"/>
        <v/>
      </c>
      <c r="AL76" s="70" t="str">
        <f t="shared" si="35"/>
        <v/>
      </c>
      <c r="AM76" s="70" t="str">
        <f t="shared" si="35"/>
        <v/>
      </c>
      <c r="AN76" s="70" t="str">
        <f t="shared" si="35"/>
        <v/>
      </c>
      <c r="AO76" s="70" t="str">
        <f t="shared" si="35"/>
        <v/>
      </c>
      <c r="AP76" s="70" t="str">
        <f t="shared" si="35"/>
        <v/>
      </c>
      <c r="AQ76" s="70" t="str">
        <f t="shared" si="35"/>
        <v/>
      </c>
      <c r="AR76" s="70" t="str">
        <f t="shared" si="35"/>
        <v/>
      </c>
      <c r="AS76" s="70" t="str">
        <f t="shared" si="35"/>
        <v/>
      </c>
      <c r="AT76" s="70" t="str">
        <f t="shared" si="35"/>
        <v/>
      </c>
      <c r="AU76" s="70" t="str">
        <f t="shared" si="35"/>
        <v/>
      </c>
      <c r="AV76" s="70" t="str">
        <f t="shared" si="35"/>
        <v/>
      </c>
      <c r="AW76" s="70" t="str">
        <f t="shared" si="35"/>
        <v/>
      </c>
      <c r="AX76" s="70" t="str">
        <f t="shared" si="35"/>
        <v/>
      </c>
      <c r="AY76" s="70" t="str">
        <f t="shared" si="35"/>
        <v/>
      </c>
      <c r="AZ76" s="70" t="str">
        <f t="shared" si="35"/>
        <v/>
      </c>
      <c r="BA76" s="70" t="str">
        <f t="shared" si="35"/>
        <v/>
      </c>
      <c r="BB76" s="70" t="str">
        <f t="shared" si="35"/>
        <v/>
      </c>
      <c r="BC76" s="70" t="str">
        <f t="shared" si="35"/>
        <v/>
      </c>
      <c r="BD76" s="70" t="str">
        <f t="shared" si="35"/>
        <v/>
      </c>
      <c r="BE76" s="70" t="str">
        <f t="shared" si="35"/>
        <v/>
      </c>
      <c r="BF76" s="70" t="str">
        <f t="shared" si="35"/>
        <v/>
      </c>
      <c r="BG76" s="70" t="str">
        <f t="shared" si="35"/>
        <v/>
      </c>
      <c r="BH76" s="70" t="str">
        <f t="shared" si="35"/>
        <v/>
      </c>
      <c r="BI76" s="70" t="str">
        <f t="shared" si="35"/>
        <v/>
      </c>
      <c r="BJ76" s="70" t="str">
        <f t="shared" si="35"/>
        <v/>
      </c>
      <c r="BK76" s="70" t="str">
        <f t="shared" si="35"/>
        <v/>
      </c>
      <c r="BL76" s="70" t="str">
        <f t="shared" si="35"/>
        <v/>
      </c>
      <c r="BM76" s="70" t="str">
        <f t="shared" si="35"/>
        <v/>
      </c>
      <c r="BN76" s="70" t="str">
        <f t="shared" si="35"/>
        <v/>
      </c>
      <c r="BO76" s="70" t="str">
        <f t="shared" si="35"/>
        <v/>
      </c>
      <c r="BP76" s="70" t="str">
        <f t="shared" si="35"/>
        <v/>
      </c>
      <c r="BQ76" s="70" t="str">
        <f t="shared" ref="BQ76:CV76" si="36">IF(ISERROR(ABS(BQ75+BQ74+BQ73-BQ21))=TRUE,"",IF(ABS(BQ75+BQ74+BQ73-BQ21)&lt;0.0000001,"OK  ","NG      "))</f>
        <v/>
      </c>
      <c r="BR76" s="70" t="str">
        <f t="shared" si="36"/>
        <v/>
      </c>
      <c r="BS76" s="70" t="str">
        <f t="shared" si="36"/>
        <v/>
      </c>
      <c r="BT76" s="70" t="str">
        <f t="shared" si="36"/>
        <v/>
      </c>
      <c r="BU76" s="70" t="str">
        <f t="shared" si="36"/>
        <v/>
      </c>
      <c r="BV76" s="70" t="str">
        <f t="shared" si="36"/>
        <v/>
      </c>
      <c r="BW76" s="70" t="str">
        <f t="shared" si="36"/>
        <v/>
      </c>
      <c r="BX76" s="70" t="str">
        <f t="shared" si="36"/>
        <v/>
      </c>
      <c r="BY76" s="70" t="str">
        <f t="shared" si="36"/>
        <v/>
      </c>
      <c r="BZ76" s="70" t="str">
        <f t="shared" si="36"/>
        <v/>
      </c>
      <c r="CA76" s="70" t="str">
        <f t="shared" si="36"/>
        <v/>
      </c>
      <c r="CB76" s="70" t="str">
        <f t="shared" si="36"/>
        <v/>
      </c>
      <c r="CC76" s="70" t="str">
        <f t="shared" si="36"/>
        <v/>
      </c>
      <c r="CD76" s="70" t="str">
        <f t="shared" si="36"/>
        <v/>
      </c>
      <c r="CE76" s="70" t="str">
        <f t="shared" si="36"/>
        <v/>
      </c>
      <c r="CF76" s="70" t="str">
        <f t="shared" si="36"/>
        <v/>
      </c>
      <c r="CG76" s="70" t="str">
        <f t="shared" si="36"/>
        <v/>
      </c>
      <c r="CH76" s="70" t="str">
        <f t="shared" si="36"/>
        <v/>
      </c>
      <c r="CI76" s="70" t="str">
        <f t="shared" si="36"/>
        <v/>
      </c>
      <c r="CJ76" s="70" t="str">
        <f t="shared" si="36"/>
        <v/>
      </c>
      <c r="CK76" s="70" t="str">
        <f t="shared" si="36"/>
        <v/>
      </c>
      <c r="CL76" s="70" t="str">
        <f t="shared" si="36"/>
        <v/>
      </c>
      <c r="CM76" s="70" t="str">
        <f t="shared" si="36"/>
        <v/>
      </c>
      <c r="CN76" s="70" t="str">
        <f t="shared" si="36"/>
        <v/>
      </c>
      <c r="CO76" s="70" t="str">
        <f t="shared" si="36"/>
        <v/>
      </c>
      <c r="CP76" s="70" t="str">
        <f t="shared" si="36"/>
        <v/>
      </c>
      <c r="CQ76" s="70" t="str">
        <f t="shared" si="36"/>
        <v/>
      </c>
      <c r="CR76" s="70" t="str">
        <f t="shared" si="36"/>
        <v/>
      </c>
      <c r="CS76" s="70" t="str">
        <f t="shared" si="36"/>
        <v/>
      </c>
      <c r="CT76" s="70" t="str">
        <f t="shared" si="36"/>
        <v/>
      </c>
      <c r="CU76" s="70" t="str">
        <f t="shared" si="36"/>
        <v/>
      </c>
      <c r="CV76" s="70" t="str">
        <f t="shared" si="36"/>
        <v/>
      </c>
      <c r="CW76" s="70" t="str">
        <f>IF(ISERROR(ABS(CW75+CW74+CW73-CW21))=TRUE,"",IF(ABS(CW75+CW74+CW73-CW21)&lt;0.0000001,"OK  ","NG      "))</f>
        <v/>
      </c>
      <c r="CX76" s="70" t="str">
        <f>IF(ISERROR(ABS(CX75+CX74+CX73-CX21))=TRUE,"",IF(ABS(CX75+CX74+CX73-CX21)&lt;0.0000001,"OK  ","NG      "))</f>
        <v/>
      </c>
      <c r="CY76" s="70" t="str">
        <f>IF(ISERROR(ABS(CY75+CY74+CY73-CY21))=TRUE,"",IF(ABS(CY75+CY74+CY73-CY21)&lt;0.0000001,"OK  ","NG      "))</f>
        <v/>
      </c>
    </row>
    <row r="77" spans="2:103" s="71" customFormat="1" ht="17.25" customHeight="1">
      <c r="C77" s="184" t="s">
        <v>49</v>
      </c>
      <c r="D77" s="185"/>
      <c r="E77" s="72" t="str">
        <f t="shared" ref="E77:BP77" si="37">IF(ISERROR(E9/1000000)=TRUE,"",E11/E9)</f>
        <v/>
      </c>
      <c r="F77" s="72" t="str">
        <f t="shared" si="37"/>
        <v/>
      </c>
      <c r="G77" s="72" t="str">
        <f t="shared" si="37"/>
        <v/>
      </c>
      <c r="H77" s="72" t="str">
        <f t="shared" si="37"/>
        <v/>
      </c>
      <c r="I77" s="72" t="str">
        <f t="shared" si="37"/>
        <v/>
      </c>
      <c r="J77" s="72" t="str">
        <f t="shared" si="37"/>
        <v/>
      </c>
      <c r="K77" s="72" t="str">
        <f t="shared" si="37"/>
        <v/>
      </c>
      <c r="L77" s="72" t="str">
        <f t="shared" si="37"/>
        <v/>
      </c>
      <c r="M77" s="72" t="str">
        <f t="shared" si="37"/>
        <v/>
      </c>
      <c r="N77" s="72" t="str">
        <f t="shared" si="37"/>
        <v/>
      </c>
      <c r="O77" s="72" t="str">
        <f t="shared" si="37"/>
        <v/>
      </c>
      <c r="P77" s="72" t="str">
        <f t="shared" si="37"/>
        <v/>
      </c>
      <c r="Q77" s="72" t="str">
        <f t="shared" si="37"/>
        <v/>
      </c>
      <c r="R77" s="72" t="str">
        <f t="shared" si="37"/>
        <v/>
      </c>
      <c r="S77" s="72" t="str">
        <f t="shared" si="37"/>
        <v/>
      </c>
      <c r="T77" s="72" t="str">
        <f t="shared" si="37"/>
        <v/>
      </c>
      <c r="U77" s="72" t="str">
        <f t="shared" si="37"/>
        <v/>
      </c>
      <c r="V77" s="72" t="str">
        <f t="shared" si="37"/>
        <v/>
      </c>
      <c r="W77" s="72" t="str">
        <f t="shared" si="37"/>
        <v/>
      </c>
      <c r="X77" s="73" t="str">
        <f t="shared" si="37"/>
        <v/>
      </c>
      <c r="Y77" s="73" t="str">
        <f t="shared" si="37"/>
        <v/>
      </c>
      <c r="Z77" s="73" t="str">
        <f t="shared" si="37"/>
        <v/>
      </c>
      <c r="AA77" s="73" t="str">
        <f t="shared" si="37"/>
        <v/>
      </c>
      <c r="AB77" s="73" t="str">
        <f t="shared" si="37"/>
        <v/>
      </c>
      <c r="AC77" s="73" t="str">
        <f t="shared" si="37"/>
        <v/>
      </c>
      <c r="AD77" s="73" t="str">
        <f t="shared" si="37"/>
        <v/>
      </c>
      <c r="AE77" s="73" t="str">
        <f t="shared" si="37"/>
        <v/>
      </c>
      <c r="AF77" s="73" t="str">
        <f t="shared" si="37"/>
        <v/>
      </c>
      <c r="AG77" s="73" t="str">
        <f t="shared" si="37"/>
        <v/>
      </c>
      <c r="AH77" s="73" t="str">
        <f t="shared" si="37"/>
        <v/>
      </c>
      <c r="AI77" s="73" t="str">
        <f t="shared" si="37"/>
        <v/>
      </c>
      <c r="AJ77" s="73" t="str">
        <f t="shared" si="37"/>
        <v/>
      </c>
      <c r="AK77" s="73" t="str">
        <f t="shared" si="37"/>
        <v/>
      </c>
      <c r="AL77" s="73" t="str">
        <f t="shared" si="37"/>
        <v/>
      </c>
      <c r="AM77" s="73" t="str">
        <f t="shared" si="37"/>
        <v/>
      </c>
      <c r="AN77" s="73" t="str">
        <f t="shared" si="37"/>
        <v/>
      </c>
      <c r="AO77" s="73" t="str">
        <f t="shared" si="37"/>
        <v/>
      </c>
      <c r="AP77" s="73" t="str">
        <f t="shared" si="37"/>
        <v/>
      </c>
      <c r="AQ77" s="73" t="str">
        <f t="shared" si="37"/>
        <v/>
      </c>
      <c r="AR77" s="73" t="str">
        <f t="shared" si="37"/>
        <v/>
      </c>
      <c r="AS77" s="73" t="str">
        <f t="shared" si="37"/>
        <v/>
      </c>
      <c r="AT77" s="73" t="str">
        <f t="shared" si="37"/>
        <v/>
      </c>
      <c r="AU77" s="73" t="str">
        <f t="shared" si="37"/>
        <v/>
      </c>
      <c r="AV77" s="73" t="str">
        <f t="shared" si="37"/>
        <v/>
      </c>
      <c r="AW77" s="73" t="str">
        <f t="shared" si="37"/>
        <v/>
      </c>
      <c r="AX77" s="73" t="str">
        <f t="shared" si="37"/>
        <v/>
      </c>
      <c r="AY77" s="73" t="str">
        <f t="shared" si="37"/>
        <v/>
      </c>
      <c r="AZ77" s="73" t="str">
        <f t="shared" si="37"/>
        <v/>
      </c>
      <c r="BA77" s="73" t="str">
        <f t="shared" si="37"/>
        <v/>
      </c>
      <c r="BB77" s="73" t="str">
        <f t="shared" si="37"/>
        <v/>
      </c>
      <c r="BC77" s="73" t="str">
        <f t="shared" si="37"/>
        <v/>
      </c>
      <c r="BD77" s="73" t="str">
        <f t="shared" si="37"/>
        <v/>
      </c>
      <c r="BE77" s="73" t="str">
        <f t="shared" si="37"/>
        <v/>
      </c>
      <c r="BF77" s="73" t="str">
        <f t="shared" si="37"/>
        <v/>
      </c>
      <c r="BG77" s="73" t="str">
        <f t="shared" si="37"/>
        <v/>
      </c>
      <c r="BH77" s="73" t="str">
        <f t="shared" si="37"/>
        <v/>
      </c>
      <c r="BI77" s="73" t="str">
        <f t="shared" si="37"/>
        <v/>
      </c>
      <c r="BJ77" s="73" t="str">
        <f t="shared" si="37"/>
        <v/>
      </c>
      <c r="BK77" s="73" t="str">
        <f t="shared" si="37"/>
        <v/>
      </c>
      <c r="BL77" s="73" t="str">
        <f t="shared" si="37"/>
        <v/>
      </c>
      <c r="BM77" s="73" t="str">
        <f t="shared" si="37"/>
        <v/>
      </c>
      <c r="BN77" s="73" t="str">
        <f t="shared" si="37"/>
        <v/>
      </c>
      <c r="BO77" s="73" t="str">
        <f t="shared" si="37"/>
        <v/>
      </c>
      <c r="BP77" s="73" t="str">
        <f t="shared" si="37"/>
        <v/>
      </c>
      <c r="BQ77" s="73" t="str">
        <f t="shared" ref="BQ77:CY77" si="38">IF(ISERROR(BQ9/1000000)=TRUE,"",BQ11/BQ9)</f>
        <v/>
      </c>
      <c r="BR77" s="73" t="str">
        <f t="shared" si="38"/>
        <v/>
      </c>
      <c r="BS77" s="73" t="str">
        <f t="shared" si="38"/>
        <v/>
      </c>
      <c r="BT77" s="73" t="str">
        <f t="shared" si="38"/>
        <v/>
      </c>
      <c r="BU77" s="73" t="str">
        <f t="shared" si="38"/>
        <v/>
      </c>
      <c r="BV77" s="73" t="str">
        <f t="shared" si="38"/>
        <v/>
      </c>
      <c r="BW77" s="73" t="str">
        <f t="shared" si="38"/>
        <v/>
      </c>
      <c r="BX77" s="73" t="str">
        <f t="shared" si="38"/>
        <v/>
      </c>
      <c r="BY77" s="73" t="str">
        <f t="shared" si="38"/>
        <v/>
      </c>
      <c r="BZ77" s="73" t="str">
        <f t="shared" si="38"/>
        <v/>
      </c>
      <c r="CA77" s="73" t="str">
        <f t="shared" si="38"/>
        <v/>
      </c>
      <c r="CB77" s="73" t="str">
        <f t="shared" si="38"/>
        <v/>
      </c>
      <c r="CC77" s="73" t="str">
        <f t="shared" si="38"/>
        <v/>
      </c>
      <c r="CD77" s="73" t="str">
        <f t="shared" si="38"/>
        <v/>
      </c>
      <c r="CE77" s="73" t="str">
        <f t="shared" si="38"/>
        <v/>
      </c>
      <c r="CF77" s="73" t="str">
        <f t="shared" si="38"/>
        <v/>
      </c>
      <c r="CG77" s="73" t="str">
        <f t="shared" si="38"/>
        <v/>
      </c>
      <c r="CH77" s="73" t="str">
        <f t="shared" si="38"/>
        <v/>
      </c>
      <c r="CI77" s="73" t="str">
        <f t="shared" si="38"/>
        <v/>
      </c>
      <c r="CJ77" s="73" t="str">
        <f t="shared" si="38"/>
        <v/>
      </c>
      <c r="CK77" s="73" t="str">
        <f t="shared" si="38"/>
        <v/>
      </c>
      <c r="CL77" s="73" t="str">
        <f t="shared" si="38"/>
        <v/>
      </c>
      <c r="CM77" s="73" t="str">
        <f t="shared" si="38"/>
        <v/>
      </c>
      <c r="CN77" s="73" t="str">
        <f t="shared" si="38"/>
        <v/>
      </c>
      <c r="CO77" s="73" t="str">
        <f t="shared" si="38"/>
        <v/>
      </c>
      <c r="CP77" s="73" t="str">
        <f t="shared" si="38"/>
        <v/>
      </c>
      <c r="CQ77" s="73" t="str">
        <f t="shared" si="38"/>
        <v/>
      </c>
      <c r="CR77" s="73" t="str">
        <f t="shared" si="38"/>
        <v/>
      </c>
      <c r="CS77" s="73" t="str">
        <f t="shared" si="38"/>
        <v/>
      </c>
      <c r="CT77" s="73" t="str">
        <f t="shared" si="38"/>
        <v/>
      </c>
      <c r="CU77" s="73" t="str">
        <f t="shared" si="38"/>
        <v/>
      </c>
      <c r="CV77" s="73" t="str">
        <f t="shared" si="38"/>
        <v/>
      </c>
      <c r="CW77" s="73" t="str">
        <f t="shared" si="38"/>
        <v/>
      </c>
      <c r="CX77" s="73" t="str">
        <f t="shared" si="38"/>
        <v/>
      </c>
      <c r="CY77" s="73" t="str">
        <f t="shared" si="38"/>
        <v/>
      </c>
    </row>
    <row r="78" spans="2:103" ht="17.25" customHeight="1">
      <c r="B78" s="14"/>
      <c r="D78" s="34"/>
      <c r="E78" s="42"/>
      <c r="Y78" s="39"/>
    </row>
    <row r="79" spans="2:103" ht="17.25" customHeight="1">
      <c r="B79" s="14"/>
      <c r="D79" s="34"/>
      <c r="E79" s="42"/>
      <c r="Y79" s="39"/>
    </row>
    <row r="80" spans="2:103" ht="17.25" customHeight="1">
      <c r="B80" s="14"/>
      <c r="D80" s="34"/>
      <c r="E80" s="42"/>
      <c r="Y80" s="39"/>
    </row>
    <row r="81" spans="2:25" ht="17.25" customHeight="1">
      <c r="B81" s="14"/>
      <c r="D81" s="34"/>
      <c r="E81" s="42"/>
      <c r="Y81" s="39"/>
    </row>
    <row r="82" spans="2:25" ht="17.25" customHeight="1">
      <c r="B82" s="14"/>
      <c r="D82" s="34"/>
      <c r="E82" s="42"/>
      <c r="Y82" s="39"/>
    </row>
    <row r="83" spans="2:25" ht="17.25" customHeight="1">
      <c r="B83" s="14"/>
      <c r="D83" s="34"/>
      <c r="E83" s="42"/>
      <c r="Y83" s="39"/>
    </row>
    <row r="84" spans="2:25" ht="17.25" customHeight="1">
      <c r="B84" s="14"/>
      <c r="D84" s="34"/>
      <c r="E84" s="42"/>
      <c r="Y84" s="39"/>
    </row>
    <row r="85" spans="2:25" ht="17.25" customHeight="1">
      <c r="B85" s="14"/>
      <c r="D85" s="34"/>
      <c r="E85" s="42"/>
      <c r="Y85" s="39"/>
    </row>
    <row r="86" spans="2:25" ht="17.25" customHeight="1">
      <c r="B86" s="14"/>
      <c r="D86" s="34"/>
      <c r="E86" s="42"/>
      <c r="Y86" s="39"/>
    </row>
    <row r="87" spans="2:25" ht="17.25" customHeight="1">
      <c r="B87" s="14"/>
      <c r="D87" s="34"/>
      <c r="E87" s="42"/>
      <c r="Y87" s="39"/>
    </row>
    <row r="88" spans="2:25" ht="17.25" customHeight="1">
      <c r="B88" s="14"/>
      <c r="D88" s="34"/>
      <c r="E88" s="42"/>
      <c r="Y88" s="39"/>
    </row>
    <row r="89" spans="2:25" ht="17.25" customHeight="1">
      <c r="B89" s="14"/>
      <c r="D89" s="34"/>
      <c r="E89" s="42"/>
      <c r="Y89" s="39"/>
    </row>
    <row r="90" spans="2:25" ht="17.25" customHeight="1">
      <c r="B90" s="14"/>
      <c r="D90" s="34"/>
      <c r="E90" s="42"/>
      <c r="Y90" s="39"/>
    </row>
    <row r="91" spans="2:25" ht="17.25" customHeight="1">
      <c r="B91" s="14"/>
      <c r="D91" s="34"/>
      <c r="E91" s="42"/>
      <c r="Y91" s="39"/>
    </row>
    <row r="92" spans="2:25" ht="17.25" customHeight="1">
      <c r="B92" s="14"/>
      <c r="D92" s="34"/>
      <c r="E92" s="42"/>
      <c r="Y92" s="39"/>
    </row>
    <row r="93" spans="2:25" ht="17.25" customHeight="1">
      <c r="B93" s="14"/>
      <c r="D93" s="34"/>
      <c r="E93" s="42"/>
      <c r="Y93" s="39"/>
    </row>
    <row r="94" spans="2:25" ht="17.25" customHeight="1">
      <c r="B94" s="14"/>
      <c r="D94" s="34"/>
      <c r="E94" s="42"/>
      <c r="Y94" s="39"/>
    </row>
    <row r="95" spans="2:25" ht="17.25" customHeight="1">
      <c r="B95" s="14"/>
      <c r="D95" s="34"/>
      <c r="E95" s="42"/>
      <c r="Y95" s="39"/>
    </row>
    <row r="96" spans="2:25" ht="17.25" customHeight="1">
      <c r="B96" s="14"/>
      <c r="D96" s="34"/>
      <c r="E96" s="42"/>
      <c r="Y96" s="39"/>
    </row>
    <row r="97" spans="2:25" ht="17.25" customHeight="1">
      <c r="B97" s="14"/>
      <c r="D97" s="34"/>
      <c r="E97" s="42"/>
      <c r="Y97" s="39"/>
    </row>
    <row r="98" spans="2:25" ht="17.25" customHeight="1">
      <c r="B98" s="14"/>
      <c r="D98" s="34"/>
      <c r="E98" s="42"/>
      <c r="Y98" s="39"/>
    </row>
    <row r="99" spans="2:25" ht="17.25" customHeight="1">
      <c r="B99" s="14"/>
      <c r="D99" s="34"/>
      <c r="E99" s="42"/>
      <c r="Y99" s="39"/>
    </row>
    <row r="100" spans="2:25" ht="17.25" customHeight="1">
      <c r="B100" s="14"/>
      <c r="D100" s="34"/>
      <c r="E100" s="42"/>
      <c r="Y100" s="39"/>
    </row>
    <row r="101" spans="2:25" ht="17.25" customHeight="1">
      <c r="B101" s="14"/>
      <c r="D101" s="34"/>
      <c r="E101" s="42"/>
      <c r="Y101" s="39"/>
    </row>
    <row r="102" spans="2:25" ht="17.25" customHeight="1">
      <c r="B102" s="14"/>
      <c r="D102" s="34"/>
      <c r="E102" s="42"/>
      <c r="Y102" s="39"/>
    </row>
    <row r="103" spans="2:25" ht="17.25" customHeight="1">
      <c r="B103" s="14"/>
      <c r="D103" s="34"/>
      <c r="E103" s="42"/>
      <c r="Y103" s="39"/>
    </row>
    <row r="104" spans="2:25" ht="17.25" customHeight="1">
      <c r="B104" s="14"/>
      <c r="D104" s="34"/>
      <c r="E104" s="42"/>
      <c r="Y104" s="39"/>
    </row>
    <row r="105" spans="2:25" ht="17.25" customHeight="1">
      <c r="B105" s="14"/>
      <c r="D105" s="34"/>
      <c r="E105" s="42"/>
      <c r="Y105" s="39"/>
    </row>
  </sheetData>
  <mergeCells count="55">
    <mergeCell ref="B8:C8"/>
    <mergeCell ref="B3:C3"/>
    <mergeCell ref="B4:C4"/>
    <mergeCell ref="B5:C5"/>
    <mergeCell ref="B6:C6"/>
    <mergeCell ref="B7:C7"/>
    <mergeCell ref="B20:C20"/>
    <mergeCell ref="B9:C9"/>
    <mergeCell ref="B10:D10"/>
    <mergeCell ref="B11:D11"/>
    <mergeCell ref="B12:C12"/>
    <mergeCell ref="B13:C13"/>
    <mergeCell ref="B14:C14"/>
    <mergeCell ref="B15:C15"/>
    <mergeCell ref="B16:C16"/>
    <mergeCell ref="B17:C17"/>
    <mergeCell ref="B18:C18"/>
    <mergeCell ref="B19:C19"/>
    <mergeCell ref="E51:I51"/>
    <mergeCell ref="C52:D52"/>
    <mergeCell ref="B21:C21"/>
    <mergeCell ref="B22:D22"/>
    <mergeCell ref="B40:B45"/>
    <mergeCell ref="C40:D40"/>
    <mergeCell ref="C41:D41"/>
    <mergeCell ref="C42:D42"/>
    <mergeCell ref="C43:D43"/>
    <mergeCell ref="C44:D44"/>
    <mergeCell ref="C45:D45"/>
    <mergeCell ref="C47:D47"/>
    <mergeCell ref="C48:D48"/>
    <mergeCell ref="C49:D49"/>
    <mergeCell ref="C51:D51"/>
    <mergeCell ref="C54:D54"/>
    <mergeCell ref="E54:I54"/>
    <mergeCell ref="C55:D55"/>
    <mergeCell ref="C57:D57"/>
    <mergeCell ref="E57:I57"/>
    <mergeCell ref="C60:D60"/>
    <mergeCell ref="C58:D58"/>
    <mergeCell ref="C61:D61"/>
    <mergeCell ref="C63:E67"/>
    <mergeCell ref="G63:H67"/>
    <mergeCell ref="J63:K67"/>
    <mergeCell ref="U64:U67"/>
    <mergeCell ref="X64:X67"/>
    <mergeCell ref="C77:D77"/>
    <mergeCell ref="P63:Q67"/>
    <mergeCell ref="S63:T67"/>
    <mergeCell ref="F64:F67"/>
    <mergeCell ref="I64:I67"/>
    <mergeCell ref="L64:L67"/>
    <mergeCell ref="O64:O67"/>
    <mergeCell ref="R64:R67"/>
    <mergeCell ref="M63:N67"/>
  </mergeCells>
  <phoneticPr fontId="2"/>
  <conditionalFormatting sqref="E40:CY40 E44:CY44 F41:CY43">
    <cfRule type="cellIs" dxfId="7" priority="2" stopIfTrue="1" operator="equal">
      <formula>"Yes"</formula>
    </cfRule>
  </conditionalFormatting>
  <conditionalFormatting sqref="E45:CY45">
    <cfRule type="cellIs" dxfId="6" priority="3" stopIfTrue="1" operator="equal">
      <formula>"落札不適当"</formula>
    </cfRule>
  </conditionalFormatting>
  <conditionalFormatting sqref="E41:E43">
    <cfRule type="cellIs" dxfId="5" priority="1" stopIfTrue="1" operator="equal">
      <formula>"Yes"</formula>
    </cfRule>
  </conditionalFormatting>
  <pageMargins left="0.35433070866141736" right="0.19685039370078741" top="0.70866141732283472" bottom="0.19685039370078741" header="0.62992125984251968" footer="0.19685039370078741"/>
  <pageSetup paperSize="8" scale="13" orientation="landscape" r:id="rId1"/>
  <headerFooter alignWithMargins="0">
    <oddHeader>&amp;C&amp;22数 値 的 判 断 基 準 に よ る 審 査 票　（落札候補者審査時）&amp;R
【土木工事】</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B1942-3BFC-4420-A59D-6615F63A2421}">
  <sheetPr codeName="Sheet14">
    <pageSetUpPr fitToPage="1"/>
  </sheetPr>
  <dimension ref="A1:CY105"/>
  <sheetViews>
    <sheetView showGridLines="0" zoomScale="75" zoomScaleNormal="100" zoomScaleSheetLayoutView="75" workbookViewId="0">
      <pane xSplit="4" ySplit="3" topLeftCell="E4" activePane="bottomRight" state="frozen"/>
      <selection pane="topRight" activeCell="E1" sqref="E1"/>
      <selection pane="bottomLeft" activeCell="A10" sqref="A10"/>
      <selection pane="bottomRight" activeCell="B3" sqref="B3:C3"/>
    </sheetView>
  </sheetViews>
  <sheetFormatPr defaultColWidth="9" defaultRowHeight="17.25" customHeight="1"/>
  <cols>
    <col min="1" max="1" width="1.21875" style="14" customWidth="1"/>
    <col min="2" max="2" width="4.33203125" style="34" customWidth="1"/>
    <col min="3" max="3" width="18.109375" style="34" customWidth="1"/>
    <col min="4" max="4" width="14.109375" style="42" customWidth="1"/>
    <col min="5" max="24" width="13.44140625" style="39" customWidth="1"/>
    <col min="25" max="103" width="13.44140625" style="14" customWidth="1"/>
    <col min="104" max="16384" width="9" style="14"/>
  </cols>
  <sheetData>
    <row r="1" spans="1:103" s="3" customFormat="1" ht="20.25" customHeight="1">
      <c r="B1" s="4" t="s">
        <v>0</v>
      </c>
      <c r="C1" s="5"/>
      <c r="D1" s="6"/>
      <c r="E1" s="6"/>
      <c r="F1" s="6"/>
      <c r="G1" s="6"/>
      <c r="H1" s="6"/>
      <c r="I1" s="6"/>
      <c r="J1" s="6"/>
      <c r="K1" s="7"/>
      <c r="L1" s="7"/>
      <c r="M1" s="7"/>
      <c r="N1" s="7"/>
      <c r="O1" s="7"/>
      <c r="P1" s="7"/>
      <c r="Q1" s="7"/>
      <c r="R1" s="7"/>
      <c r="S1" s="7"/>
      <c r="T1" s="7"/>
      <c r="U1" s="7"/>
      <c r="V1" s="7"/>
      <c r="W1" s="7"/>
      <c r="X1" s="7"/>
    </row>
    <row r="2" spans="1:103" s="3" customFormat="1" ht="19.5" customHeight="1">
      <c r="B2" s="8" t="s">
        <v>1</v>
      </c>
      <c r="C2" s="5"/>
      <c r="D2" s="9"/>
      <c r="E2" s="9"/>
      <c r="F2" s="9"/>
      <c r="G2" s="9"/>
      <c r="H2" s="9"/>
      <c r="I2" s="9"/>
      <c r="J2" s="9"/>
      <c r="K2" s="10"/>
      <c r="L2" s="10"/>
      <c r="M2" s="10"/>
      <c r="N2" s="10"/>
      <c r="O2" s="10"/>
      <c r="P2" s="10"/>
      <c r="Q2" s="10"/>
      <c r="R2" s="10"/>
      <c r="S2" s="10"/>
      <c r="T2" s="10"/>
      <c r="U2" s="10"/>
      <c r="V2" s="10"/>
      <c r="W2" s="10"/>
      <c r="X2" s="10"/>
    </row>
    <row r="3" spans="1:103" s="11" customFormat="1" ht="17.25" customHeight="1">
      <c r="B3" s="214" t="s">
        <v>2</v>
      </c>
      <c r="C3" s="214"/>
      <c r="D3" s="12" t="s">
        <v>3</v>
      </c>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row>
    <row r="4" spans="1:103" ht="16.5" customHeight="1">
      <c r="A4" s="14" t="s">
        <v>4</v>
      </c>
      <c r="B4" s="215" t="s">
        <v>5</v>
      </c>
      <c r="C4" s="216"/>
      <c r="D4" s="141"/>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row>
    <row r="5" spans="1:103" ht="16.5" customHeight="1">
      <c r="A5" s="14" t="s">
        <v>6</v>
      </c>
      <c r="B5" s="215" t="s">
        <v>7</v>
      </c>
      <c r="C5" s="216"/>
      <c r="D5" s="141"/>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c r="BF5" s="142"/>
      <c r="BG5" s="142"/>
      <c r="BH5" s="142"/>
      <c r="BI5" s="142"/>
      <c r="BJ5" s="142"/>
      <c r="BK5" s="142"/>
      <c r="BL5" s="142"/>
      <c r="BM5" s="142"/>
      <c r="BN5" s="142"/>
      <c r="BO5" s="142"/>
      <c r="BP5" s="142"/>
      <c r="BQ5" s="142"/>
      <c r="BR5" s="142"/>
      <c r="BS5" s="142"/>
      <c r="BT5" s="142"/>
      <c r="BU5" s="142"/>
      <c r="BV5" s="142"/>
      <c r="BW5" s="142"/>
      <c r="BX5" s="142"/>
      <c r="BY5" s="142"/>
      <c r="BZ5" s="142"/>
      <c r="CA5" s="142"/>
      <c r="CB5" s="142"/>
      <c r="CC5" s="142"/>
      <c r="CD5" s="142"/>
      <c r="CE5" s="142"/>
      <c r="CF5" s="142"/>
      <c r="CG5" s="142"/>
      <c r="CH5" s="142"/>
      <c r="CI5" s="142"/>
      <c r="CJ5" s="142"/>
      <c r="CK5" s="142"/>
      <c r="CL5" s="142"/>
      <c r="CM5" s="142"/>
      <c r="CN5" s="142"/>
      <c r="CO5" s="142"/>
      <c r="CP5" s="142"/>
      <c r="CQ5" s="142"/>
      <c r="CR5" s="142"/>
      <c r="CS5" s="142"/>
      <c r="CT5" s="142"/>
      <c r="CU5" s="142"/>
      <c r="CV5" s="142"/>
      <c r="CW5" s="142"/>
      <c r="CX5" s="142"/>
      <c r="CY5" s="142"/>
    </row>
    <row r="6" spans="1:103" ht="17.25" customHeight="1">
      <c r="A6" s="14" t="s">
        <v>8</v>
      </c>
      <c r="B6" s="186" t="s">
        <v>9</v>
      </c>
      <c r="C6" s="229"/>
      <c r="D6" s="24"/>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row>
    <row r="7" spans="1:103" ht="17.25" customHeight="1">
      <c r="A7" s="14" t="s">
        <v>10</v>
      </c>
      <c r="B7" s="216" t="s">
        <v>11</v>
      </c>
      <c r="C7" s="201"/>
      <c r="D7" s="24"/>
      <c r="E7" s="143"/>
      <c r="F7" s="143"/>
      <c r="G7" s="143"/>
      <c r="H7" s="143"/>
      <c r="I7" s="143"/>
      <c r="J7" s="143"/>
      <c r="K7" s="143"/>
      <c r="L7" s="143"/>
      <c r="M7" s="143"/>
      <c r="N7" s="143"/>
      <c r="O7" s="143"/>
      <c r="P7" s="143"/>
      <c r="Q7" s="143"/>
      <c r="R7" s="143"/>
      <c r="S7" s="143"/>
      <c r="T7" s="143"/>
      <c r="U7" s="143"/>
      <c r="V7" s="143"/>
      <c r="W7" s="143"/>
      <c r="X7" s="143"/>
      <c r="Y7" s="143"/>
      <c r="Z7" s="143"/>
      <c r="AA7" s="143"/>
      <c r="AB7" s="143"/>
      <c r="AC7" s="143"/>
      <c r="AD7" s="143"/>
      <c r="AE7" s="143"/>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c r="CJ7" s="143"/>
      <c r="CK7" s="143"/>
      <c r="CL7" s="143"/>
      <c r="CM7" s="143"/>
      <c r="CN7" s="143"/>
      <c r="CO7" s="143"/>
      <c r="CP7" s="143"/>
      <c r="CQ7" s="143"/>
      <c r="CR7" s="143"/>
      <c r="CS7" s="143"/>
      <c r="CT7" s="143"/>
      <c r="CU7" s="143"/>
      <c r="CV7" s="143"/>
      <c r="CW7" s="143"/>
      <c r="CX7" s="143"/>
      <c r="CY7" s="143"/>
    </row>
    <row r="8" spans="1:103" s="3" customFormat="1" ht="17.25" customHeight="1">
      <c r="B8" s="217" t="s">
        <v>12</v>
      </c>
      <c r="C8" s="217"/>
      <c r="D8" s="15" t="str">
        <f t="shared" ref="D8:BO8" si="0">IF(ISERROR(D7/D6)=TRUE,"",INT(D7/D6*1000)/1000)</f>
        <v/>
      </c>
      <c r="E8" s="16" t="str">
        <f t="shared" si="0"/>
        <v/>
      </c>
      <c r="F8" s="16" t="str">
        <f t="shared" si="0"/>
        <v/>
      </c>
      <c r="G8" s="16" t="str">
        <f t="shared" si="0"/>
        <v/>
      </c>
      <c r="H8" s="16" t="str">
        <f t="shared" si="0"/>
        <v/>
      </c>
      <c r="I8" s="16" t="str">
        <f t="shared" si="0"/>
        <v/>
      </c>
      <c r="J8" s="16" t="str">
        <f t="shared" si="0"/>
        <v/>
      </c>
      <c r="K8" s="16" t="str">
        <f t="shared" si="0"/>
        <v/>
      </c>
      <c r="L8" s="16" t="str">
        <f t="shared" si="0"/>
        <v/>
      </c>
      <c r="M8" s="16" t="str">
        <f t="shared" si="0"/>
        <v/>
      </c>
      <c r="N8" s="16" t="str">
        <f t="shared" si="0"/>
        <v/>
      </c>
      <c r="O8" s="16" t="str">
        <f t="shared" si="0"/>
        <v/>
      </c>
      <c r="P8" s="16" t="str">
        <f t="shared" si="0"/>
        <v/>
      </c>
      <c r="Q8" s="16" t="str">
        <f t="shared" si="0"/>
        <v/>
      </c>
      <c r="R8" s="16" t="str">
        <f t="shared" si="0"/>
        <v/>
      </c>
      <c r="S8" s="16" t="str">
        <f t="shared" si="0"/>
        <v/>
      </c>
      <c r="T8" s="16" t="str">
        <f t="shared" si="0"/>
        <v/>
      </c>
      <c r="U8" s="16" t="str">
        <f t="shared" si="0"/>
        <v/>
      </c>
      <c r="V8" s="16" t="str">
        <f t="shared" si="0"/>
        <v/>
      </c>
      <c r="W8" s="16" t="str">
        <f t="shared" si="0"/>
        <v/>
      </c>
      <c r="X8" s="16" t="str">
        <f t="shared" si="0"/>
        <v/>
      </c>
      <c r="Y8" s="16" t="str">
        <f t="shared" si="0"/>
        <v/>
      </c>
      <c r="Z8" s="16" t="str">
        <f t="shared" si="0"/>
        <v/>
      </c>
      <c r="AA8" s="16" t="str">
        <f t="shared" si="0"/>
        <v/>
      </c>
      <c r="AB8" s="16" t="str">
        <f t="shared" si="0"/>
        <v/>
      </c>
      <c r="AC8" s="16" t="str">
        <f t="shared" si="0"/>
        <v/>
      </c>
      <c r="AD8" s="16" t="str">
        <f t="shared" si="0"/>
        <v/>
      </c>
      <c r="AE8" s="16" t="str">
        <f t="shared" si="0"/>
        <v/>
      </c>
      <c r="AF8" s="16" t="str">
        <f t="shared" si="0"/>
        <v/>
      </c>
      <c r="AG8" s="16" t="str">
        <f t="shared" si="0"/>
        <v/>
      </c>
      <c r="AH8" s="16" t="str">
        <f t="shared" si="0"/>
        <v/>
      </c>
      <c r="AI8" s="16" t="str">
        <f t="shared" si="0"/>
        <v/>
      </c>
      <c r="AJ8" s="16" t="str">
        <f t="shared" si="0"/>
        <v/>
      </c>
      <c r="AK8" s="16" t="str">
        <f t="shared" si="0"/>
        <v/>
      </c>
      <c r="AL8" s="16" t="str">
        <f t="shared" si="0"/>
        <v/>
      </c>
      <c r="AM8" s="16" t="str">
        <f t="shared" si="0"/>
        <v/>
      </c>
      <c r="AN8" s="16" t="str">
        <f t="shared" si="0"/>
        <v/>
      </c>
      <c r="AO8" s="16" t="str">
        <f t="shared" si="0"/>
        <v/>
      </c>
      <c r="AP8" s="16" t="str">
        <f t="shared" si="0"/>
        <v/>
      </c>
      <c r="AQ8" s="16" t="str">
        <f t="shared" si="0"/>
        <v/>
      </c>
      <c r="AR8" s="16" t="str">
        <f t="shared" si="0"/>
        <v/>
      </c>
      <c r="AS8" s="16" t="str">
        <f t="shared" si="0"/>
        <v/>
      </c>
      <c r="AT8" s="16" t="str">
        <f t="shared" si="0"/>
        <v/>
      </c>
      <c r="AU8" s="16" t="str">
        <f t="shared" si="0"/>
        <v/>
      </c>
      <c r="AV8" s="16" t="str">
        <f t="shared" si="0"/>
        <v/>
      </c>
      <c r="AW8" s="16" t="str">
        <f t="shared" si="0"/>
        <v/>
      </c>
      <c r="AX8" s="16" t="str">
        <f t="shared" si="0"/>
        <v/>
      </c>
      <c r="AY8" s="16" t="str">
        <f t="shared" si="0"/>
        <v/>
      </c>
      <c r="AZ8" s="16" t="str">
        <f t="shared" si="0"/>
        <v/>
      </c>
      <c r="BA8" s="16" t="str">
        <f t="shared" si="0"/>
        <v/>
      </c>
      <c r="BB8" s="16" t="str">
        <f t="shared" si="0"/>
        <v/>
      </c>
      <c r="BC8" s="16" t="str">
        <f t="shared" si="0"/>
        <v/>
      </c>
      <c r="BD8" s="16" t="str">
        <f t="shared" si="0"/>
        <v/>
      </c>
      <c r="BE8" s="16" t="str">
        <f t="shared" si="0"/>
        <v/>
      </c>
      <c r="BF8" s="16" t="str">
        <f t="shared" si="0"/>
        <v/>
      </c>
      <c r="BG8" s="16" t="str">
        <f t="shared" si="0"/>
        <v/>
      </c>
      <c r="BH8" s="16" t="str">
        <f t="shared" si="0"/>
        <v/>
      </c>
      <c r="BI8" s="16" t="str">
        <f t="shared" si="0"/>
        <v/>
      </c>
      <c r="BJ8" s="16" t="str">
        <f t="shared" si="0"/>
        <v/>
      </c>
      <c r="BK8" s="16" t="str">
        <f t="shared" si="0"/>
        <v/>
      </c>
      <c r="BL8" s="16" t="str">
        <f t="shared" si="0"/>
        <v/>
      </c>
      <c r="BM8" s="16" t="str">
        <f t="shared" si="0"/>
        <v/>
      </c>
      <c r="BN8" s="16" t="str">
        <f t="shared" si="0"/>
        <v/>
      </c>
      <c r="BO8" s="16" t="str">
        <f t="shared" si="0"/>
        <v/>
      </c>
      <c r="BP8" s="16" t="str">
        <f t="shared" ref="BP8:CU8" si="1">IF(ISERROR(BP7/BP6)=TRUE,"",INT(BP7/BP6*1000)/1000)</f>
        <v/>
      </c>
      <c r="BQ8" s="16" t="str">
        <f t="shared" si="1"/>
        <v/>
      </c>
      <c r="BR8" s="16" t="str">
        <f t="shared" si="1"/>
        <v/>
      </c>
      <c r="BS8" s="16" t="str">
        <f t="shared" si="1"/>
        <v/>
      </c>
      <c r="BT8" s="16" t="str">
        <f t="shared" si="1"/>
        <v/>
      </c>
      <c r="BU8" s="16" t="str">
        <f t="shared" si="1"/>
        <v/>
      </c>
      <c r="BV8" s="16" t="str">
        <f t="shared" si="1"/>
        <v/>
      </c>
      <c r="BW8" s="16" t="str">
        <f t="shared" si="1"/>
        <v/>
      </c>
      <c r="BX8" s="16" t="str">
        <f t="shared" si="1"/>
        <v/>
      </c>
      <c r="BY8" s="16" t="str">
        <f t="shared" si="1"/>
        <v/>
      </c>
      <c r="BZ8" s="16" t="str">
        <f t="shared" si="1"/>
        <v/>
      </c>
      <c r="CA8" s="16" t="str">
        <f t="shared" si="1"/>
        <v/>
      </c>
      <c r="CB8" s="16" t="str">
        <f t="shared" si="1"/>
        <v/>
      </c>
      <c r="CC8" s="16" t="str">
        <f t="shared" si="1"/>
        <v/>
      </c>
      <c r="CD8" s="16" t="str">
        <f t="shared" si="1"/>
        <v/>
      </c>
      <c r="CE8" s="16" t="str">
        <f t="shared" si="1"/>
        <v/>
      </c>
      <c r="CF8" s="16" t="str">
        <f t="shared" si="1"/>
        <v/>
      </c>
      <c r="CG8" s="16" t="str">
        <f t="shared" si="1"/>
        <v/>
      </c>
      <c r="CH8" s="16" t="str">
        <f t="shared" si="1"/>
        <v/>
      </c>
      <c r="CI8" s="16" t="str">
        <f t="shared" si="1"/>
        <v/>
      </c>
      <c r="CJ8" s="16" t="str">
        <f t="shared" si="1"/>
        <v/>
      </c>
      <c r="CK8" s="16" t="str">
        <f t="shared" si="1"/>
        <v/>
      </c>
      <c r="CL8" s="16" t="str">
        <f t="shared" si="1"/>
        <v/>
      </c>
      <c r="CM8" s="16" t="str">
        <f t="shared" si="1"/>
        <v/>
      </c>
      <c r="CN8" s="16" t="str">
        <f t="shared" si="1"/>
        <v/>
      </c>
      <c r="CO8" s="16" t="str">
        <f t="shared" si="1"/>
        <v/>
      </c>
      <c r="CP8" s="16" t="str">
        <f t="shared" si="1"/>
        <v/>
      </c>
      <c r="CQ8" s="16" t="str">
        <f t="shared" si="1"/>
        <v/>
      </c>
      <c r="CR8" s="16" t="str">
        <f t="shared" si="1"/>
        <v/>
      </c>
      <c r="CS8" s="16" t="str">
        <f t="shared" si="1"/>
        <v/>
      </c>
      <c r="CT8" s="16" t="str">
        <f t="shared" si="1"/>
        <v/>
      </c>
      <c r="CU8" s="16" t="str">
        <f t="shared" si="1"/>
        <v/>
      </c>
      <c r="CV8" s="16" t="str">
        <f>IF(ISERROR(CV7/CV6)=TRUE,"",INT(CV7/CV6*1000)/1000)</f>
        <v/>
      </c>
      <c r="CW8" s="16" t="str">
        <f>IF(ISERROR(CW7/CW6)=TRUE,"",INT(CW7/CW6*1000)/1000)</f>
        <v/>
      </c>
      <c r="CX8" s="16" t="str">
        <f>IF(ISERROR(CX7/CX6)=TRUE,"",INT(CX7/CX6*1000)/1000)</f>
        <v/>
      </c>
      <c r="CY8" s="16" t="str">
        <f>IF(ISERROR(CY7/CY6)=TRUE,"",INT(CY7/CY6*1000)/1000)</f>
        <v/>
      </c>
    </row>
    <row r="9" spans="1:103" ht="33.75" customHeight="1">
      <c r="B9" s="212" t="s">
        <v>13</v>
      </c>
      <c r="C9" s="213"/>
      <c r="D9" s="17">
        <f t="shared" ref="D9:BO9" si="2">IF(D3="","",D4+D5+D6+D7)</f>
        <v>0</v>
      </c>
      <c r="E9" s="17" t="str">
        <f t="shared" si="2"/>
        <v/>
      </c>
      <c r="F9" s="17" t="str">
        <f t="shared" si="2"/>
        <v/>
      </c>
      <c r="G9" s="17" t="str">
        <f t="shared" si="2"/>
        <v/>
      </c>
      <c r="H9" s="17" t="str">
        <f t="shared" si="2"/>
        <v/>
      </c>
      <c r="I9" s="17" t="str">
        <f t="shared" si="2"/>
        <v/>
      </c>
      <c r="J9" s="17" t="str">
        <f t="shared" si="2"/>
        <v/>
      </c>
      <c r="K9" s="17" t="str">
        <f t="shared" si="2"/>
        <v/>
      </c>
      <c r="L9" s="17" t="str">
        <f t="shared" si="2"/>
        <v/>
      </c>
      <c r="M9" s="17" t="str">
        <f t="shared" si="2"/>
        <v/>
      </c>
      <c r="N9" s="17" t="str">
        <f t="shared" si="2"/>
        <v/>
      </c>
      <c r="O9" s="17" t="str">
        <f t="shared" si="2"/>
        <v/>
      </c>
      <c r="P9" s="17" t="str">
        <f t="shared" si="2"/>
        <v/>
      </c>
      <c r="Q9" s="17" t="str">
        <f t="shared" si="2"/>
        <v/>
      </c>
      <c r="R9" s="17" t="str">
        <f t="shared" si="2"/>
        <v/>
      </c>
      <c r="S9" s="17" t="str">
        <f t="shared" si="2"/>
        <v/>
      </c>
      <c r="T9" s="17" t="str">
        <f t="shared" si="2"/>
        <v/>
      </c>
      <c r="U9" s="17" t="str">
        <f t="shared" si="2"/>
        <v/>
      </c>
      <c r="V9" s="17" t="str">
        <f t="shared" si="2"/>
        <v/>
      </c>
      <c r="W9" s="17" t="str">
        <f t="shared" si="2"/>
        <v/>
      </c>
      <c r="X9" s="17" t="str">
        <f t="shared" si="2"/>
        <v/>
      </c>
      <c r="Y9" s="17" t="str">
        <f t="shared" si="2"/>
        <v/>
      </c>
      <c r="Z9" s="17" t="str">
        <f t="shared" si="2"/>
        <v/>
      </c>
      <c r="AA9" s="17" t="str">
        <f t="shared" si="2"/>
        <v/>
      </c>
      <c r="AB9" s="17" t="str">
        <f t="shared" si="2"/>
        <v/>
      </c>
      <c r="AC9" s="17" t="str">
        <f t="shared" si="2"/>
        <v/>
      </c>
      <c r="AD9" s="17" t="str">
        <f t="shared" si="2"/>
        <v/>
      </c>
      <c r="AE9" s="17" t="str">
        <f t="shared" si="2"/>
        <v/>
      </c>
      <c r="AF9" s="17" t="str">
        <f t="shared" si="2"/>
        <v/>
      </c>
      <c r="AG9" s="17" t="str">
        <f t="shared" si="2"/>
        <v/>
      </c>
      <c r="AH9" s="17" t="str">
        <f t="shared" si="2"/>
        <v/>
      </c>
      <c r="AI9" s="17" t="str">
        <f t="shared" si="2"/>
        <v/>
      </c>
      <c r="AJ9" s="17" t="str">
        <f t="shared" si="2"/>
        <v/>
      </c>
      <c r="AK9" s="17" t="str">
        <f t="shared" si="2"/>
        <v/>
      </c>
      <c r="AL9" s="17" t="str">
        <f t="shared" si="2"/>
        <v/>
      </c>
      <c r="AM9" s="17" t="str">
        <f t="shared" si="2"/>
        <v/>
      </c>
      <c r="AN9" s="17" t="str">
        <f t="shared" si="2"/>
        <v/>
      </c>
      <c r="AO9" s="17" t="str">
        <f t="shared" si="2"/>
        <v/>
      </c>
      <c r="AP9" s="17" t="str">
        <f t="shared" si="2"/>
        <v/>
      </c>
      <c r="AQ9" s="17" t="str">
        <f t="shared" si="2"/>
        <v/>
      </c>
      <c r="AR9" s="17" t="str">
        <f t="shared" si="2"/>
        <v/>
      </c>
      <c r="AS9" s="17" t="str">
        <f t="shared" si="2"/>
        <v/>
      </c>
      <c r="AT9" s="17" t="str">
        <f t="shared" si="2"/>
        <v/>
      </c>
      <c r="AU9" s="17" t="str">
        <f t="shared" si="2"/>
        <v/>
      </c>
      <c r="AV9" s="17" t="str">
        <f t="shared" si="2"/>
        <v/>
      </c>
      <c r="AW9" s="17" t="str">
        <f t="shared" si="2"/>
        <v/>
      </c>
      <c r="AX9" s="17" t="str">
        <f t="shared" si="2"/>
        <v/>
      </c>
      <c r="AY9" s="17" t="str">
        <f t="shared" si="2"/>
        <v/>
      </c>
      <c r="AZ9" s="17" t="str">
        <f t="shared" si="2"/>
        <v/>
      </c>
      <c r="BA9" s="17" t="str">
        <f t="shared" si="2"/>
        <v/>
      </c>
      <c r="BB9" s="17" t="str">
        <f t="shared" si="2"/>
        <v/>
      </c>
      <c r="BC9" s="17" t="str">
        <f t="shared" si="2"/>
        <v/>
      </c>
      <c r="BD9" s="17" t="str">
        <f t="shared" si="2"/>
        <v/>
      </c>
      <c r="BE9" s="17" t="str">
        <f t="shared" si="2"/>
        <v/>
      </c>
      <c r="BF9" s="17" t="str">
        <f t="shared" si="2"/>
        <v/>
      </c>
      <c r="BG9" s="17" t="str">
        <f t="shared" si="2"/>
        <v/>
      </c>
      <c r="BH9" s="17" t="str">
        <f t="shared" si="2"/>
        <v/>
      </c>
      <c r="BI9" s="17" t="str">
        <f t="shared" si="2"/>
        <v/>
      </c>
      <c r="BJ9" s="17" t="str">
        <f t="shared" si="2"/>
        <v/>
      </c>
      <c r="BK9" s="17" t="str">
        <f t="shared" si="2"/>
        <v/>
      </c>
      <c r="BL9" s="17" t="str">
        <f t="shared" si="2"/>
        <v/>
      </c>
      <c r="BM9" s="17" t="str">
        <f t="shared" si="2"/>
        <v/>
      </c>
      <c r="BN9" s="17" t="str">
        <f t="shared" si="2"/>
        <v/>
      </c>
      <c r="BO9" s="17" t="str">
        <f t="shared" si="2"/>
        <v/>
      </c>
      <c r="BP9" s="17" t="str">
        <f t="shared" ref="BP9:CY9" si="3">IF(BP3="","",BP4+BP5+BP6+BP7)</f>
        <v/>
      </c>
      <c r="BQ9" s="17" t="str">
        <f t="shared" si="3"/>
        <v/>
      </c>
      <c r="BR9" s="17" t="str">
        <f t="shared" si="3"/>
        <v/>
      </c>
      <c r="BS9" s="17" t="str">
        <f t="shared" si="3"/>
        <v/>
      </c>
      <c r="BT9" s="17" t="str">
        <f t="shared" si="3"/>
        <v/>
      </c>
      <c r="BU9" s="17" t="str">
        <f t="shared" si="3"/>
        <v/>
      </c>
      <c r="BV9" s="17" t="str">
        <f t="shared" si="3"/>
        <v/>
      </c>
      <c r="BW9" s="17" t="str">
        <f t="shared" si="3"/>
        <v/>
      </c>
      <c r="BX9" s="17" t="str">
        <f t="shared" si="3"/>
        <v/>
      </c>
      <c r="BY9" s="17" t="str">
        <f t="shared" si="3"/>
        <v/>
      </c>
      <c r="BZ9" s="17" t="str">
        <f t="shared" si="3"/>
        <v/>
      </c>
      <c r="CA9" s="17" t="str">
        <f t="shared" si="3"/>
        <v/>
      </c>
      <c r="CB9" s="17" t="str">
        <f t="shared" si="3"/>
        <v/>
      </c>
      <c r="CC9" s="17" t="str">
        <f t="shared" si="3"/>
        <v/>
      </c>
      <c r="CD9" s="17" t="str">
        <f t="shared" si="3"/>
        <v/>
      </c>
      <c r="CE9" s="17" t="str">
        <f t="shared" si="3"/>
        <v/>
      </c>
      <c r="CF9" s="17" t="str">
        <f t="shared" si="3"/>
        <v/>
      </c>
      <c r="CG9" s="17" t="str">
        <f t="shared" si="3"/>
        <v/>
      </c>
      <c r="CH9" s="17" t="str">
        <f t="shared" si="3"/>
        <v/>
      </c>
      <c r="CI9" s="17" t="str">
        <f t="shared" si="3"/>
        <v/>
      </c>
      <c r="CJ9" s="17" t="str">
        <f t="shared" si="3"/>
        <v/>
      </c>
      <c r="CK9" s="17" t="str">
        <f t="shared" si="3"/>
        <v/>
      </c>
      <c r="CL9" s="17" t="str">
        <f t="shared" si="3"/>
        <v/>
      </c>
      <c r="CM9" s="17" t="str">
        <f t="shared" si="3"/>
        <v/>
      </c>
      <c r="CN9" s="17" t="str">
        <f t="shared" si="3"/>
        <v/>
      </c>
      <c r="CO9" s="17" t="str">
        <f t="shared" si="3"/>
        <v/>
      </c>
      <c r="CP9" s="17" t="str">
        <f t="shared" si="3"/>
        <v/>
      </c>
      <c r="CQ9" s="17" t="str">
        <f t="shared" si="3"/>
        <v/>
      </c>
      <c r="CR9" s="17" t="str">
        <f t="shared" si="3"/>
        <v/>
      </c>
      <c r="CS9" s="17" t="str">
        <f t="shared" si="3"/>
        <v/>
      </c>
      <c r="CT9" s="17" t="str">
        <f t="shared" si="3"/>
        <v/>
      </c>
      <c r="CU9" s="17" t="str">
        <f t="shared" si="3"/>
        <v/>
      </c>
      <c r="CV9" s="17" t="str">
        <f t="shared" si="3"/>
        <v/>
      </c>
      <c r="CW9" s="17" t="str">
        <f t="shared" si="3"/>
        <v/>
      </c>
      <c r="CX9" s="17" t="str">
        <f t="shared" si="3"/>
        <v/>
      </c>
      <c r="CY9" s="17" t="str">
        <f t="shared" si="3"/>
        <v/>
      </c>
    </row>
    <row r="10" spans="1:103" s="20" customFormat="1" ht="17.25" customHeight="1">
      <c r="A10" s="18"/>
      <c r="B10" s="226" t="s">
        <v>14</v>
      </c>
      <c r="C10" s="227"/>
      <c r="D10" s="228"/>
      <c r="E10" s="19" t="str">
        <f t="shared" ref="E10:BP10" si="4">IF(ISERROR(RANK(E9,$E9:$CY9,1)),"",RANK(E9,$E9:$CY9,1))</f>
        <v/>
      </c>
      <c r="F10" s="19" t="str">
        <f t="shared" si="4"/>
        <v/>
      </c>
      <c r="G10" s="19" t="str">
        <f t="shared" si="4"/>
        <v/>
      </c>
      <c r="H10" s="19" t="str">
        <f t="shared" si="4"/>
        <v/>
      </c>
      <c r="I10" s="19" t="str">
        <f t="shared" si="4"/>
        <v/>
      </c>
      <c r="J10" s="19" t="str">
        <f t="shared" si="4"/>
        <v/>
      </c>
      <c r="K10" s="19" t="str">
        <f t="shared" si="4"/>
        <v/>
      </c>
      <c r="L10" s="19" t="str">
        <f t="shared" si="4"/>
        <v/>
      </c>
      <c r="M10" s="19" t="str">
        <f t="shared" si="4"/>
        <v/>
      </c>
      <c r="N10" s="19" t="str">
        <f t="shared" si="4"/>
        <v/>
      </c>
      <c r="O10" s="19" t="str">
        <f t="shared" si="4"/>
        <v/>
      </c>
      <c r="P10" s="19" t="str">
        <f t="shared" si="4"/>
        <v/>
      </c>
      <c r="Q10" s="19" t="str">
        <f t="shared" si="4"/>
        <v/>
      </c>
      <c r="R10" s="19" t="str">
        <f t="shared" si="4"/>
        <v/>
      </c>
      <c r="S10" s="19" t="str">
        <f t="shared" si="4"/>
        <v/>
      </c>
      <c r="T10" s="19" t="str">
        <f t="shared" si="4"/>
        <v/>
      </c>
      <c r="U10" s="19" t="str">
        <f t="shared" si="4"/>
        <v/>
      </c>
      <c r="V10" s="19" t="str">
        <f t="shared" si="4"/>
        <v/>
      </c>
      <c r="W10" s="19" t="str">
        <f t="shared" si="4"/>
        <v/>
      </c>
      <c r="X10" s="19" t="str">
        <f t="shared" si="4"/>
        <v/>
      </c>
      <c r="Y10" s="19" t="str">
        <f t="shared" si="4"/>
        <v/>
      </c>
      <c r="Z10" s="19" t="str">
        <f t="shared" si="4"/>
        <v/>
      </c>
      <c r="AA10" s="19" t="str">
        <f t="shared" si="4"/>
        <v/>
      </c>
      <c r="AB10" s="19" t="str">
        <f t="shared" si="4"/>
        <v/>
      </c>
      <c r="AC10" s="19" t="str">
        <f t="shared" si="4"/>
        <v/>
      </c>
      <c r="AD10" s="19" t="str">
        <f t="shared" si="4"/>
        <v/>
      </c>
      <c r="AE10" s="19" t="str">
        <f t="shared" si="4"/>
        <v/>
      </c>
      <c r="AF10" s="19" t="str">
        <f t="shared" si="4"/>
        <v/>
      </c>
      <c r="AG10" s="19" t="str">
        <f t="shared" si="4"/>
        <v/>
      </c>
      <c r="AH10" s="19" t="str">
        <f t="shared" si="4"/>
        <v/>
      </c>
      <c r="AI10" s="19" t="str">
        <f t="shared" si="4"/>
        <v/>
      </c>
      <c r="AJ10" s="19" t="str">
        <f t="shared" si="4"/>
        <v/>
      </c>
      <c r="AK10" s="19" t="str">
        <f t="shared" si="4"/>
        <v/>
      </c>
      <c r="AL10" s="19" t="str">
        <f t="shared" si="4"/>
        <v/>
      </c>
      <c r="AM10" s="19" t="str">
        <f t="shared" si="4"/>
        <v/>
      </c>
      <c r="AN10" s="19" t="str">
        <f t="shared" si="4"/>
        <v/>
      </c>
      <c r="AO10" s="19" t="str">
        <f t="shared" si="4"/>
        <v/>
      </c>
      <c r="AP10" s="19" t="str">
        <f t="shared" si="4"/>
        <v/>
      </c>
      <c r="AQ10" s="19" t="str">
        <f t="shared" si="4"/>
        <v/>
      </c>
      <c r="AR10" s="19" t="str">
        <f t="shared" si="4"/>
        <v/>
      </c>
      <c r="AS10" s="19" t="str">
        <f t="shared" si="4"/>
        <v/>
      </c>
      <c r="AT10" s="19" t="str">
        <f t="shared" si="4"/>
        <v/>
      </c>
      <c r="AU10" s="19" t="str">
        <f t="shared" si="4"/>
        <v/>
      </c>
      <c r="AV10" s="19" t="str">
        <f t="shared" si="4"/>
        <v/>
      </c>
      <c r="AW10" s="19" t="str">
        <f t="shared" si="4"/>
        <v/>
      </c>
      <c r="AX10" s="19" t="str">
        <f t="shared" si="4"/>
        <v/>
      </c>
      <c r="AY10" s="19" t="str">
        <f t="shared" si="4"/>
        <v/>
      </c>
      <c r="AZ10" s="19" t="str">
        <f t="shared" si="4"/>
        <v/>
      </c>
      <c r="BA10" s="19" t="str">
        <f t="shared" si="4"/>
        <v/>
      </c>
      <c r="BB10" s="19" t="str">
        <f t="shared" si="4"/>
        <v/>
      </c>
      <c r="BC10" s="19" t="str">
        <f t="shared" si="4"/>
        <v/>
      </c>
      <c r="BD10" s="19" t="str">
        <f t="shared" si="4"/>
        <v/>
      </c>
      <c r="BE10" s="19" t="str">
        <f t="shared" si="4"/>
        <v/>
      </c>
      <c r="BF10" s="19" t="str">
        <f t="shared" si="4"/>
        <v/>
      </c>
      <c r="BG10" s="19" t="str">
        <f t="shared" si="4"/>
        <v/>
      </c>
      <c r="BH10" s="19" t="str">
        <f t="shared" si="4"/>
        <v/>
      </c>
      <c r="BI10" s="19" t="str">
        <f t="shared" si="4"/>
        <v/>
      </c>
      <c r="BJ10" s="19" t="str">
        <f t="shared" si="4"/>
        <v/>
      </c>
      <c r="BK10" s="19" t="str">
        <f t="shared" si="4"/>
        <v/>
      </c>
      <c r="BL10" s="19" t="str">
        <f t="shared" si="4"/>
        <v/>
      </c>
      <c r="BM10" s="19" t="str">
        <f t="shared" si="4"/>
        <v/>
      </c>
      <c r="BN10" s="19" t="str">
        <f t="shared" si="4"/>
        <v/>
      </c>
      <c r="BO10" s="19" t="str">
        <f t="shared" si="4"/>
        <v/>
      </c>
      <c r="BP10" s="19" t="str">
        <f t="shared" si="4"/>
        <v/>
      </c>
      <c r="BQ10" s="19" t="str">
        <f t="shared" ref="BQ10:CV10" si="5">IF(ISERROR(RANK(BQ9,$E9:$CY9,1)),"",RANK(BQ9,$E9:$CY9,1))</f>
        <v/>
      </c>
      <c r="BR10" s="19" t="str">
        <f t="shared" si="5"/>
        <v/>
      </c>
      <c r="BS10" s="19" t="str">
        <f t="shared" si="5"/>
        <v/>
      </c>
      <c r="BT10" s="19" t="str">
        <f t="shared" si="5"/>
        <v/>
      </c>
      <c r="BU10" s="19" t="str">
        <f t="shared" si="5"/>
        <v/>
      </c>
      <c r="BV10" s="19" t="str">
        <f t="shared" si="5"/>
        <v/>
      </c>
      <c r="BW10" s="19" t="str">
        <f t="shared" si="5"/>
        <v/>
      </c>
      <c r="BX10" s="19" t="str">
        <f t="shared" si="5"/>
        <v/>
      </c>
      <c r="BY10" s="19" t="str">
        <f t="shared" si="5"/>
        <v/>
      </c>
      <c r="BZ10" s="19" t="str">
        <f t="shared" si="5"/>
        <v/>
      </c>
      <c r="CA10" s="19" t="str">
        <f t="shared" si="5"/>
        <v/>
      </c>
      <c r="CB10" s="19" t="str">
        <f t="shared" si="5"/>
        <v/>
      </c>
      <c r="CC10" s="19" t="str">
        <f t="shared" si="5"/>
        <v/>
      </c>
      <c r="CD10" s="19" t="str">
        <f t="shared" si="5"/>
        <v/>
      </c>
      <c r="CE10" s="19" t="str">
        <f t="shared" si="5"/>
        <v/>
      </c>
      <c r="CF10" s="19" t="str">
        <f t="shared" si="5"/>
        <v/>
      </c>
      <c r="CG10" s="19" t="str">
        <f t="shared" si="5"/>
        <v/>
      </c>
      <c r="CH10" s="19" t="str">
        <f t="shared" si="5"/>
        <v/>
      </c>
      <c r="CI10" s="19" t="str">
        <f t="shared" si="5"/>
        <v/>
      </c>
      <c r="CJ10" s="19" t="str">
        <f t="shared" si="5"/>
        <v/>
      </c>
      <c r="CK10" s="19" t="str">
        <f t="shared" si="5"/>
        <v/>
      </c>
      <c r="CL10" s="19" t="str">
        <f t="shared" si="5"/>
        <v/>
      </c>
      <c r="CM10" s="19" t="str">
        <f t="shared" si="5"/>
        <v/>
      </c>
      <c r="CN10" s="19" t="str">
        <f t="shared" si="5"/>
        <v/>
      </c>
      <c r="CO10" s="19" t="str">
        <f t="shared" si="5"/>
        <v/>
      </c>
      <c r="CP10" s="19" t="str">
        <f t="shared" si="5"/>
        <v/>
      </c>
      <c r="CQ10" s="19" t="str">
        <f t="shared" si="5"/>
        <v/>
      </c>
      <c r="CR10" s="19" t="str">
        <f t="shared" si="5"/>
        <v/>
      </c>
      <c r="CS10" s="19" t="str">
        <f t="shared" si="5"/>
        <v/>
      </c>
      <c r="CT10" s="19" t="str">
        <f t="shared" si="5"/>
        <v/>
      </c>
      <c r="CU10" s="19" t="str">
        <f t="shared" si="5"/>
        <v/>
      </c>
      <c r="CV10" s="19" t="str">
        <f t="shared" si="5"/>
        <v/>
      </c>
      <c r="CW10" s="19" t="str">
        <f>IF(ISERROR(RANK(CW9,$E9:$CY9,1)),"",RANK(CW9,$E9:$CY9,1))</f>
        <v/>
      </c>
      <c r="CX10" s="19" t="str">
        <f>IF(ISERROR(RANK(CX9,$E9:$CY9,1)),"",RANK(CX9,$E9:$CY9,1))</f>
        <v/>
      </c>
      <c r="CY10" s="19" t="str">
        <f>IF(ISERROR(RANK(CY9,$E9:$CY9,1)),"",RANK(CY9,$E9:$CY9,1))</f>
        <v/>
      </c>
    </row>
    <row r="11" spans="1:103" s="20" customFormat="1" ht="17.25" customHeight="1">
      <c r="A11" s="18" t="s">
        <v>15</v>
      </c>
      <c r="B11" s="223" t="s">
        <v>16</v>
      </c>
      <c r="C11" s="224"/>
      <c r="D11" s="225"/>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row>
    <row r="12" spans="1:103" s="20" customFormat="1" ht="17.25" customHeight="1">
      <c r="A12" s="18" t="s">
        <v>17</v>
      </c>
      <c r="B12" s="201" t="s">
        <v>18</v>
      </c>
      <c r="C12" s="201"/>
      <c r="D12" s="22"/>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row>
    <row r="13" spans="1:103" s="20" customFormat="1" ht="17.25" customHeight="1">
      <c r="A13" s="18" t="s">
        <v>19</v>
      </c>
      <c r="B13" s="201" t="s">
        <v>20</v>
      </c>
      <c r="C13" s="201"/>
      <c r="D13" s="24"/>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row>
    <row r="14" spans="1:103" s="20" customFormat="1" ht="17.25" customHeight="1">
      <c r="A14" s="18" t="s">
        <v>21</v>
      </c>
      <c r="B14" s="201" t="s">
        <v>22</v>
      </c>
      <c r="C14" s="201"/>
      <c r="D14" s="24"/>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row>
    <row r="15" spans="1:103" s="20" customFormat="1" ht="17.25" customHeight="1">
      <c r="A15" s="18" t="s">
        <v>23</v>
      </c>
      <c r="B15" s="201" t="s">
        <v>24</v>
      </c>
      <c r="C15" s="201"/>
      <c r="D15" s="24"/>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row>
    <row r="16" spans="1:103" s="20" customFormat="1" ht="17.25" customHeight="1">
      <c r="A16" s="18" t="s">
        <v>574</v>
      </c>
      <c r="B16" s="201" t="s">
        <v>573</v>
      </c>
      <c r="C16" s="201"/>
      <c r="D16" s="24"/>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row>
    <row r="17" spans="1:103" s="20" customFormat="1" ht="33.75" customHeight="1">
      <c r="A17" s="18"/>
      <c r="B17" s="212" t="s">
        <v>25</v>
      </c>
      <c r="C17" s="213"/>
      <c r="D17" s="17">
        <f t="shared" ref="D17:BO17" si="6">IF(D3="","",D12+D13+D14+D15+D16)</f>
        <v>0</v>
      </c>
      <c r="E17" s="17" t="str">
        <f t="shared" si="6"/>
        <v/>
      </c>
      <c r="F17" s="17" t="str">
        <f t="shared" si="6"/>
        <v/>
      </c>
      <c r="G17" s="17" t="str">
        <f t="shared" si="6"/>
        <v/>
      </c>
      <c r="H17" s="17" t="str">
        <f t="shared" si="6"/>
        <v/>
      </c>
      <c r="I17" s="17" t="str">
        <f t="shared" si="6"/>
        <v/>
      </c>
      <c r="J17" s="17" t="str">
        <f t="shared" si="6"/>
        <v/>
      </c>
      <c r="K17" s="17" t="str">
        <f t="shared" si="6"/>
        <v/>
      </c>
      <c r="L17" s="17" t="str">
        <f t="shared" si="6"/>
        <v/>
      </c>
      <c r="M17" s="17" t="str">
        <f t="shared" si="6"/>
        <v/>
      </c>
      <c r="N17" s="17" t="str">
        <f t="shared" si="6"/>
        <v/>
      </c>
      <c r="O17" s="17" t="str">
        <f t="shared" si="6"/>
        <v/>
      </c>
      <c r="P17" s="17" t="str">
        <f t="shared" si="6"/>
        <v/>
      </c>
      <c r="Q17" s="17" t="str">
        <f t="shared" si="6"/>
        <v/>
      </c>
      <c r="R17" s="17" t="str">
        <f t="shared" si="6"/>
        <v/>
      </c>
      <c r="S17" s="17" t="str">
        <f t="shared" si="6"/>
        <v/>
      </c>
      <c r="T17" s="17" t="str">
        <f t="shared" si="6"/>
        <v/>
      </c>
      <c r="U17" s="17" t="str">
        <f t="shared" si="6"/>
        <v/>
      </c>
      <c r="V17" s="17" t="str">
        <f t="shared" si="6"/>
        <v/>
      </c>
      <c r="W17" s="17" t="str">
        <f t="shared" si="6"/>
        <v/>
      </c>
      <c r="X17" s="17" t="str">
        <f t="shared" si="6"/>
        <v/>
      </c>
      <c r="Y17" s="17" t="str">
        <f t="shared" si="6"/>
        <v/>
      </c>
      <c r="Z17" s="17" t="str">
        <f t="shared" si="6"/>
        <v/>
      </c>
      <c r="AA17" s="17" t="str">
        <f t="shared" si="6"/>
        <v/>
      </c>
      <c r="AB17" s="17" t="str">
        <f t="shared" si="6"/>
        <v/>
      </c>
      <c r="AC17" s="17" t="str">
        <f t="shared" si="6"/>
        <v/>
      </c>
      <c r="AD17" s="17" t="str">
        <f t="shared" si="6"/>
        <v/>
      </c>
      <c r="AE17" s="17" t="str">
        <f t="shared" si="6"/>
        <v/>
      </c>
      <c r="AF17" s="17" t="str">
        <f t="shared" si="6"/>
        <v/>
      </c>
      <c r="AG17" s="17" t="str">
        <f t="shared" si="6"/>
        <v/>
      </c>
      <c r="AH17" s="17" t="str">
        <f t="shared" si="6"/>
        <v/>
      </c>
      <c r="AI17" s="17" t="str">
        <f t="shared" si="6"/>
        <v/>
      </c>
      <c r="AJ17" s="17" t="str">
        <f t="shared" si="6"/>
        <v/>
      </c>
      <c r="AK17" s="17" t="str">
        <f t="shared" si="6"/>
        <v/>
      </c>
      <c r="AL17" s="17" t="str">
        <f t="shared" si="6"/>
        <v/>
      </c>
      <c r="AM17" s="17" t="str">
        <f t="shared" si="6"/>
        <v/>
      </c>
      <c r="AN17" s="17" t="str">
        <f t="shared" si="6"/>
        <v/>
      </c>
      <c r="AO17" s="17" t="str">
        <f t="shared" si="6"/>
        <v/>
      </c>
      <c r="AP17" s="17" t="str">
        <f t="shared" si="6"/>
        <v/>
      </c>
      <c r="AQ17" s="17" t="str">
        <f t="shared" si="6"/>
        <v/>
      </c>
      <c r="AR17" s="17" t="str">
        <f t="shared" si="6"/>
        <v/>
      </c>
      <c r="AS17" s="17" t="str">
        <f t="shared" si="6"/>
        <v/>
      </c>
      <c r="AT17" s="17" t="str">
        <f t="shared" si="6"/>
        <v/>
      </c>
      <c r="AU17" s="17" t="str">
        <f t="shared" si="6"/>
        <v/>
      </c>
      <c r="AV17" s="17" t="str">
        <f t="shared" si="6"/>
        <v/>
      </c>
      <c r="AW17" s="17" t="str">
        <f t="shared" si="6"/>
        <v/>
      </c>
      <c r="AX17" s="17" t="str">
        <f t="shared" si="6"/>
        <v/>
      </c>
      <c r="AY17" s="17" t="str">
        <f t="shared" si="6"/>
        <v/>
      </c>
      <c r="AZ17" s="17" t="str">
        <f t="shared" si="6"/>
        <v/>
      </c>
      <c r="BA17" s="17" t="str">
        <f t="shared" si="6"/>
        <v/>
      </c>
      <c r="BB17" s="17" t="str">
        <f t="shared" si="6"/>
        <v/>
      </c>
      <c r="BC17" s="17" t="str">
        <f t="shared" si="6"/>
        <v/>
      </c>
      <c r="BD17" s="17" t="str">
        <f t="shared" si="6"/>
        <v/>
      </c>
      <c r="BE17" s="17" t="str">
        <f t="shared" si="6"/>
        <v/>
      </c>
      <c r="BF17" s="17" t="str">
        <f t="shared" si="6"/>
        <v/>
      </c>
      <c r="BG17" s="17" t="str">
        <f t="shared" si="6"/>
        <v/>
      </c>
      <c r="BH17" s="17" t="str">
        <f t="shared" si="6"/>
        <v/>
      </c>
      <c r="BI17" s="17" t="str">
        <f t="shared" si="6"/>
        <v/>
      </c>
      <c r="BJ17" s="17" t="str">
        <f t="shared" si="6"/>
        <v/>
      </c>
      <c r="BK17" s="17" t="str">
        <f t="shared" si="6"/>
        <v/>
      </c>
      <c r="BL17" s="17" t="str">
        <f t="shared" si="6"/>
        <v/>
      </c>
      <c r="BM17" s="17" t="str">
        <f t="shared" si="6"/>
        <v/>
      </c>
      <c r="BN17" s="17" t="str">
        <f t="shared" si="6"/>
        <v/>
      </c>
      <c r="BO17" s="17" t="str">
        <f t="shared" si="6"/>
        <v/>
      </c>
      <c r="BP17" s="17" t="str">
        <f t="shared" ref="BP17:CU17" si="7">IF(BP3="","",BP12+BP13+BP14+BP15+BP16)</f>
        <v/>
      </c>
      <c r="BQ17" s="17" t="str">
        <f t="shared" si="7"/>
        <v/>
      </c>
      <c r="BR17" s="17" t="str">
        <f t="shared" si="7"/>
        <v/>
      </c>
      <c r="BS17" s="17" t="str">
        <f t="shared" si="7"/>
        <v/>
      </c>
      <c r="BT17" s="17" t="str">
        <f t="shared" si="7"/>
        <v/>
      </c>
      <c r="BU17" s="17" t="str">
        <f t="shared" si="7"/>
        <v/>
      </c>
      <c r="BV17" s="17" t="str">
        <f t="shared" si="7"/>
        <v/>
      </c>
      <c r="BW17" s="17" t="str">
        <f t="shared" si="7"/>
        <v/>
      </c>
      <c r="BX17" s="17" t="str">
        <f t="shared" si="7"/>
        <v/>
      </c>
      <c r="BY17" s="17" t="str">
        <f t="shared" si="7"/>
        <v/>
      </c>
      <c r="BZ17" s="17" t="str">
        <f t="shared" si="7"/>
        <v/>
      </c>
      <c r="CA17" s="17" t="str">
        <f t="shared" si="7"/>
        <v/>
      </c>
      <c r="CB17" s="17" t="str">
        <f t="shared" si="7"/>
        <v/>
      </c>
      <c r="CC17" s="17" t="str">
        <f t="shared" si="7"/>
        <v/>
      </c>
      <c r="CD17" s="17" t="str">
        <f t="shared" si="7"/>
        <v/>
      </c>
      <c r="CE17" s="17" t="str">
        <f t="shared" si="7"/>
        <v/>
      </c>
      <c r="CF17" s="17" t="str">
        <f t="shared" si="7"/>
        <v/>
      </c>
      <c r="CG17" s="17" t="str">
        <f t="shared" si="7"/>
        <v/>
      </c>
      <c r="CH17" s="17" t="str">
        <f t="shared" si="7"/>
        <v/>
      </c>
      <c r="CI17" s="17" t="str">
        <f t="shared" si="7"/>
        <v/>
      </c>
      <c r="CJ17" s="17" t="str">
        <f t="shared" si="7"/>
        <v/>
      </c>
      <c r="CK17" s="17" t="str">
        <f t="shared" si="7"/>
        <v/>
      </c>
      <c r="CL17" s="17" t="str">
        <f t="shared" si="7"/>
        <v/>
      </c>
      <c r="CM17" s="17" t="str">
        <f t="shared" si="7"/>
        <v/>
      </c>
      <c r="CN17" s="17" t="str">
        <f t="shared" si="7"/>
        <v/>
      </c>
      <c r="CO17" s="17" t="str">
        <f t="shared" si="7"/>
        <v/>
      </c>
      <c r="CP17" s="17" t="str">
        <f t="shared" si="7"/>
        <v/>
      </c>
      <c r="CQ17" s="17" t="str">
        <f t="shared" si="7"/>
        <v/>
      </c>
      <c r="CR17" s="17" t="str">
        <f t="shared" si="7"/>
        <v/>
      </c>
      <c r="CS17" s="17" t="str">
        <f t="shared" si="7"/>
        <v/>
      </c>
      <c r="CT17" s="17" t="str">
        <f t="shared" si="7"/>
        <v/>
      </c>
      <c r="CU17" s="17" t="str">
        <f t="shared" si="7"/>
        <v/>
      </c>
      <c r="CV17" s="17" t="str">
        <f>IF(CV3="","",CV12+CV13+CV14+CV15+CV16)</f>
        <v/>
      </c>
      <c r="CW17" s="17" t="str">
        <f>IF(CW3="","",CW12+CW13+CW14+CW15+CW16)</f>
        <v/>
      </c>
      <c r="CX17" s="17" t="str">
        <f>IF(CX3="","",CX12+CX13+CX14+CX15+CX16)</f>
        <v/>
      </c>
      <c r="CY17" s="17" t="str">
        <f>IF(CY3="","",CY12+CY13+CY14+CY15+CY16)</f>
        <v/>
      </c>
    </row>
    <row r="18" spans="1:103" ht="17.25" customHeight="1">
      <c r="B18" s="186" t="s">
        <v>575</v>
      </c>
      <c r="C18" s="229"/>
      <c r="D18" s="24">
        <f>IF(D3="","",D9+D17-D4)</f>
        <v>0</v>
      </c>
      <c r="E18" s="25" t="str">
        <f t="shared" ref="E18:BP18" si="8">IF(E3="","",E9+E17-E4)</f>
        <v/>
      </c>
      <c r="F18" s="25" t="str">
        <f t="shared" si="8"/>
        <v/>
      </c>
      <c r="G18" s="25" t="str">
        <f t="shared" si="8"/>
        <v/>
      </c>
      <c r="H18" s="25" t="str">
        <f t="shared" si="8"/>
        <v/>
      </c>
      <c r="I18" s="25" t="str">
        <f t="shared" si="8"/>
        <v/>
      </c>
      <c r="J18" s="25" t="str">
        <f t="shared" si="8"/>
        <v/>
      </c>
      <c r="K18" s="25" t="str">
        <f t="shared" si="8"/>
        <v/>
      </c>
      <c r="L18" s="25" t="str">
        <f t="shared" si="8"/>
        <v/>
      </c>
      <c r="M18" s="25" t="str">
        <f t="shared" si="8"/>
        <v/>
      </c>
      <c r="N18" s="25" t="str">
        <f t="shared" si="8"/>
        <v/>
      </c>
      <c r="O18" s="25" t="str">
        <f t="shared" si="8"/>
        <v/>
      </c>
      <c r="P18" s="25" t="str">
        <f t="shared" si="8"/>
        <v/>
      </c>
      <c r="Q18" s="25" t="str">
        <f t="shared" si="8"/>
        <v/>
      </c>
      <c r="R18" s="25" t="str">
        <f t="shared" si="8"/>
        <v/>
      </c>
      <c r="S18" s="25" t="str">
        <f t="shared" si="8"/>
        <v/>
      </c>
      <c r="T18" s="25" t="str">
        <f t="shared" si="8"/>
        <v/>
      </c>
      <c r="U18" s="25" t="str">
        <f t="shared" si="8"/>
        <v/>
      </c>
      <c r="V18" s="25" t="str">
        <f t="shared" si="8"/>
        <v/>
      </c>
      <c r="W18" s="25" t="str">
        <f t="shared" si="8"/>
        <v/>
      </c>
      <c r="X18" s="25" t="str">
        <f t="shared" si="8"/>
        <v/>
      </c>
      <c r="Y18" s="25" t="str">
        <f t="shared" si="8"/>
        <v/>
      </c>
      <c r="Z18" s="25" t="str">
        <f t="shared" si="8"/>
        <v/>
      </c>
      <c r="AA18" s="25" t="str">
        <f t="shared" si="8"/>
        <v/>
      </c>
      <c r="AB18" s="25" t="str">
        <f t="shared" si="8"/>
        <v/>
      </c>
      <c r="AC18" s="25" t="str">
        <f t="shared" si="8"/>
        <v/>
      </c>
      <c r="AD18" s="25" t="str">
        <f t="shared" si="8"/>
        <v/>
      </c>
      <c r="AE18" s="25" t="str">
        <f t="shared" si="8"/>
        <v/>
      </c>
      <c r="AF18" s="25" t="str">
        <f t="shared" si="8"/>
        <v/>
      </c>
      <c r="AG18" s="25" t="str">
        <f t="shared" si="8"/>
        <v/>
      </c>
      <c r="AH18" s="25" t="str">
        <f t="shared" si="8"/>
        <v/>
      </c>
      <c r="AI18" s="25" t="str">
        <f t="shared" si="8"/>
        <v/>
      </c>
      <c r="AJ18" s="25" t="str">
        <f t="shared" si="8"/>
        <v/>
      </c>
      <c r="AK18" s="25" t="str">
        <f t="shared" si="8"/>
        <v/>
      </c>
      <c r="AL18" s="25" t="str">
        <f t="shared" si="8"/>
        <v/>
      </c>
      <c r="AM18" s="25" t="str">
        <f t="shared" si="8"/>
        <v/>
      </c>
      <c r="AN18" s="25" t="str">
        <f t="shared" si="8"/>
        <v/>
      </c>
      <c r="AO18" s="25" t="str">
        <f t="shared" si="8"/>
        <v/>
      </c>
      <c r="AP18" s="25" t="str">
        <f t="shared" si="8"/>
        <v/>
      </c>
      <c r="AQ18" s="25" t="str">
        <f t="shared" si="8"/>
        <v/>
      </c>
      <c r="AR18" s="25" t="str">
        <f t="shared" si="8"/>
        <v/>
      </c>
      <c r="AS18" s="25" t="str">
        <f t="shared" si="8"/>
        <v/>
      </c>
      <c r="AT18" s="25" t="str">
        <f t="shared" si="8"/>
        <v/>
      </c>
      <c r="AU18" s="25" t="str">
        <f t="shared" si="8"/>
        <v/>
      </c>
      <c r="AV18" s="25" t="str">
        <f t="shared" si="8"/>
        <v/>
      </c>
      <c r="AW18" s="25" t="str">
        <f t="shared" si="8"/>
        <v/>
      </c>
      <c r="AX18" s="25" t="str">
        <f t="shared" si="8"/>
        <v/>
      </c>
      <c r="AY18" s="25" t="str">
        <f t="shared" si="8"/>
        <v/>
      </c>
      <c r="AZ18" s="25" t="str">
        <f t="shared" si="8"/>
        <v/>
      </c>
      <c r="BA18" s="25" t="str">
        <f t="shared" si="8"/>
        <v/>
      </c>
      <c r="BB18" s="25" t="str">
        <f t="shared" si="8"/>
        <v/>
      </c>
      <c r="BC18" s="25" t="str">
        <f t="shared" si="8"/>
        <v/>
      </c>
      <c r="BD18" s="25" t="str">
        <f t="shared" si="8"/>
        <v/>
      </c>
      <c r="BE18" s="25" t="str">
        <f t="shared" si="8"/>
        <v/>
      </c>
      <c r="BF18" s="25" t="str">
        <f t="shared" si="8"/>
        <v/>
      </c>
      <c r="BG18" s="25" t="str">
        <f t="shared" si="8"/>
        <v/>
      </c>
      <c r="BH18" s="25" t="str">
        <f t="shared" si="8"/>
        <v/>
      </c>
      <c r="BI18" s="25" t="str">
        <f t="shared" si="8"/>
        <v/>
      </c>
      <c r="BJ18" s="25" t="str">
        <f t="shared" si="8"/>
        <v/>
      </c>
      <c r="BK18" s="25" t="str">
        <f t="shared" si="8"/>
        <v/>
      </c>
      <c r="BL18" s="25" t="str">
        <f t="shared" si="8"/>
        <v/>
      </c>
      <c r="BM18" s="25" t="str">
        <f t="shared" si="8"/>
        <v/>
      </c>
      <c r="BN18" s="25" t="str">
        <f t="shared" si="8"/>
        <v/>
      </c>
      <c r="BO18" s="25" t="str">
        <f t="shared" si="8"/>
        <v/>
      </c>
      <c r="BP18" s="25" t="str">
        <f t="shared" si="8"/>
        <v/>
      </c>
      <c r="BQ18" s="25" t="str">
        <f t="shared" ref="BQ18:CF18" si="9">IF(BQ3="","",BQ9+BQ17-BQ4)</f>
        <v/>
      </c>
      <c r="BR18" s="25" t="str">
        <f t="shared" si="9"/>
        <v/>
      </c>
      <c r="BS18" s="25" t="str">
        <f t="shared" si="9"/>
        <v/>
      </c>
      <c r="BT18" s="25" t="str">
        <f t="shared" si="9"/>
        <v/>
      </c>
      <c r="BU18" s="25" t="str">
        <f t="shared" si="9"/>
        <v/>
      </c>
      <c r="BV18" s="25" t="str">
        <f t="shared" si="9"/>
        <v/>
      </c>
      <c r="BW18" s="25" t="str">
        <f t="shared" si="9"/>
        <v/>
      </c>
      <c r="BX18" s="25" t="str">
        <f t="shared" si="9"/>
        <v/>
      </c>
      <c r="BY18" s="25" t="str">
        <f t="shared" si="9"/>
        <v/>
      </c>
      <c r="BZ18" s="25" t="str">
        <f t="shared" si="9"/>
        <v/>
      </c>
      <c r="CA18" s="25" t="str">
        <f t="shared" si="9"/>
        <v/>
      </c>
      <c r="CB18" s="25" t="str">
        <f t="shared" si="9"/>
        <v/>
      </c>
      <c r="CC18" s="25" t="str">
        <f t="shared" si="9"/>
        <v/>
      </c>
      <c r="CD18" s="25" t="str">
        <f t="shared" si="9"/>
        <v/>
      </c>
      <c r="CE18" s="25" t="str">
        <f t="shared" si="9"/>
        <v/>
      </c>
      <c r="CF18" s="25" t="str">
        <f t="shared" si="9"/>
        <v/>
      </c>
      <c r="CG18" s="25" t="str">
        <f>IF(CG3="","",CG9+CG17-CG4)</f>
        <v/>
      </c>
      <c r="CH18" s="25" t="str">
        <f t="shared" ref="CH18:CY18" si="10">IF(CH3="","",CH9+CH17-CH4)</f>
        <v/>
      </c>
      <c r="CI18" s="25" t="str">
        <f t="shared" si="10"/>
        <v/>
      </c>
      <c r="CJ18" s="25" t="str">
        <f t="shared" si="10"/>
        <v/>
      </c>
      <c r="CK18" s="25" t="str">
        <f t="shared" si="10"/>
        <v/>
      </c>
      <c r="CL18" s="25" t="str">
        <f t="shared" si="10"/>
        <v/>
      </c>
      <c r="CM18" s="25" t="str">
        <f t="shared" si="10"/>
        <v/>
      </c>
      <c r="CN18" s="25" t="str">
        <f t="shared" si="10"/>
        <v/>
      </c>
      <c r="CO18" s="25" t="str">
        <f t="shared" si="10"/>
        <v/>
      </c>
      <c r="CP18" s="25" t="str">
        <f t="shared" si="10"/>
        <v/>
      </c>
      <c r="CQ18" s="25" t="str">
        <f t="shared" si="10"/>
        <v/>
      </c>
      <c r="CR18" s="25" t="str">
        <f t="shared" si="10"/>
        <v/>
      </c>
      <c r="CS18" s="25" t="str">
        <f t="shared" si="10"/>
        <v/>
      </c>
      <c r="CT18" s="25" t="str">
        <f t="shared" si="10"/>
        <v/>
      </c>
      <c r="CU18" s="25" t="str">
        <f t="shared" si="10"/>
        <v/>
      </c>
      <c r="CV18" s="25" t="str">
        <f t="shared" si="10"/>
        <v/>
      </c>
      <c r="CW18" s="25" t="str">
        <f t="shared" si="10"/>
        <v/>
      </c>
      <c r="CX18" s="25" t="str">
        <f t="shared" si="10"/>
        <v/>
      </c>
      <c r="CY18" s="25" t="str">
        <f t="shared" si="10"/>
        <v/>
      </c>
    </row>
    <row r="19" spans="1:103" ht="32.25" customHeight="1">
      <c r="A19" s="14" t="s">
        <v>27</v>
      </c>
      <c r="B19" s="198" t="s">
        <v>28</v>
      </c>
      <c r="C19" s="199"/>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row>
    <row r="20" spans="1:103" s="27" customFormat="1" ht="17.25" customHeight="1">
      <c r="B20" s="222" t="s">
        <v>576</v>
      </c>
      <c r="C20" s="222"/>
      <c r="D20" s="139">
        <f>IF(D3="","",D18+D19+D4)</f>
        <v>0</v>
      </c>
      <c r="E20" s="140" t="str">
        <f>IF(E3="","",E18+E19+E4)</f>
        <v/>
      </c>
      <c r="F20" s="140" t="str">
        <f t="shared" ref="F20:BQ20" si="11">IF(F3="","",F18+F19+F4)</f>
        <v/>
      </c>
      <c r="G20" s="140" t="str">
        <f t="shared" si="11"/>
        <v/>
      </c>
      <c r="H20" s="140" t="str">
        <f t="shared" si="11"/>
        <v/>
      </c>
      <c r="I20" s="140" t="str">
        <f t="shared" si="11"/>
        <v/>
      </c>
      <c r="J20" s="140" t="str">
        <f t="shared" si="11"/>
        <v/>
      </c>
      <c r="K20" s="140" t="str">
        <f t="shared" si="11"/>
        <v/>
      </c>
      <c r="L20" s="140" t="str">
        <f t="shared" si="11"/>
        <v/>
      </c>
      <c r="M20" s="140" t="str">
        <f t="shared" si="11"/>
        <v/>
      </c>
      <c r="N20" s="140" t="str">
        <f t="shared" si="11"/>
        <v/>
      </c>
      <c r="O20" s="140" t="str">
        <f t="shared" si="11"/>
        <v/>
      </c>
      <c r="P20" s="140" t="str">
        <f t="shared" si="11"/>
        <v/>
      </c>
      <c r="Q20" s="140" t="str">
        <f t="shared" si="11"/>
        <v/>
      </c>
      <c r="R20" s="140" t="str">
        <f t="shared" si="11"/>
        <v/>
      </c>
      <c r="S20" s="140" t="str">
        <f t="shared" si="11"/>
        <v/>
      </c>
      <c r="T20" s="140" t="str">
        <f t="shared" si="11"/>
        <v/>
      </c>
      <c r="U20" s="140" t="str">
        <f t="shared" si="11"/>
        <v/>
      </c>
      <c r="V20" s="140" t="str">
        <f t="shared" si="11"/>
        <v/>
      </c>
      <c r="W20" s="140" t="str">
        <f t="shared" si="11"/>
        <v/>
      </c>
      <c r="X20" s="140" t="str">
        <f t="shared" si="11"/>
        <v/>
      </c>
      <c r="Y20" s="140" t="str">
        <f t="shared" si="11"/>
        <v/>
      </c>
      <c r="Z20" s="140" t="str">
        <f t="shared" si="11"/>
        <v/>
      </c>
      <c r="AA20" s="140" t="str">
        <f t="shared" si="11"/>
        <v/>
      </c>
      <c r="AB20" s="140" t="str">
        <f t="shared" si="11"/>
        <v/>
      </c>
      <c r="AC20" s="140" t="str">
        <f t="shared" si="11"/>
        <v/>
      </c>
      <c r="AD20" s="140" t="str">
        <f t="shared" si="11"/>
        <v/>
      </c>
      <c r="AE20" s="140" t="str">
        <f t="shared" si="11"/>
        <v/>
      </c>
      <c r="AF20" s="140" t="str">
        <f t="shared" si="11"/>
        <v/>
      </c>
      <c r="AG20" s="140" t="str">
        <f t="shared" si="11"/>
        <v/>
      </c>
      <c r="AH20" s="140" t="str">
        <f t="shared" si="11"/>
        <v/>
      </c>
      <c r="AI20" s="140" t="str">
        <f t="shared" si="11"/>
        <v/>
      </c>
      <c r="AJ20" s="140" t="str">
        <f t="shared" si="11"/>
        <v/>
      </c>
      <c r="AK20" s="140" t="str">
        <f t="shared" si="11"/>
        <v/>
      </c>
      <c r="AL20" s="140" t="str">
        <f t="shared" si="11"/>
        <v/>
      </c>
      <c r="AM20" s="140" t="str">
        <f t="shared" si="11"/>
        <v/>
      </c>
      <c r="AN20" s="140" t="str">
        <f t="shared" si="11"/>
        <v/>
      </c>
      <c r="AO20" s="140" t="str">
        <f t="shared" si="11"/>
        <v/>
      </c>
      <c r="AP20" s="140" t="str">
        <f t="shared" si="11"/>
        <v/>
      </c>
      <c r="AQ20" s="140" t="str">
        <f t="shared" si="11"/>
        <v/>
      </c>
      <c r="AR20" s="140" t="str">
        <f t="shared" si="11"/>
        <v/>
      </c>
      <c r="AS20" s="140" t="str">
        <f t="shared" si="11"/>
        <v/>
      </c>
      <c r="AT20" s="140" t="str">
        <f t="shared" si="11"/>
        <v/>
      </c>
      <c r="AU20" s="140" t="str">
        <f t="shared" si="11"/>
        <v/>
      </c>
      <c r="AV20" s="140" t="str">
        <f t="shared" si="11"/>
        <v/>
      </c>
      <c r="AW20" s="140" t="str">
        <f t="shared" si="11"/>
        <v/>
      </c>
      <c r="AX20" s="140" t="str">
        <f t="shared" si="11"/>
        <v/>
      </c>
      <c r="AY20" s="140" t="str">
        <f t="shared" si="11"/>
        <v/>
      </c>
      <c r="AZ20" s="140" t="str">
        <f t="shared" si="11"/>
        <v/>
      </c>
      <c r="BA20" s="140" t="str">
        <f t="shared" si="11"/>
        <v/>
      </c>
      <c r="BB20" s="140" t="str">
        <f t="shared" si="11"/>
        <v/>
      </c>
      <c r="BC20" s="140" t="str">
        <f t="shared" si="11"/>
        <v/>
      </c>
      <c r="BD20" s="140" t="str">
        <f t="shared" si="11"/>
        <v/>
      </c>
      <c r="BE20" s="140" t="str">
        <f t="shared" si="11"/>
        <v/>
      </c>
      <c r="BF20" s="140" t="str">
        <f t="shared" si="11"/>
        <v/>
      </c>
      <c r="BG20" s="140" t="str">
        <f t="shared" si="11"/>
        <v/>
      </c>
      <c r="BH20" s="140" t="str">
        <f t="shared" si="11"/>
        <v/>
      </c>
      <c r="BI20" s="140" t="str">
        <f t="shared" si="11"/>
        <v/>
      </c>
      <c r="BJ20" s="140" t="str">
        <f t="shared" si="11"/>
        <v/>
      </c>
      <c r="BK20" s="140" t="str">
        <f t="shared" si="11"/>
        <v/>
      </c>
      <c r="BL20" s="140" t="str">
        <f t="shared" si="11"/>
        <v/>
      </c>
      <c r="BM20" s="140" t="str">
        <f t="shared" si="11"/>
        <v/>
      </c>
      <c r="BN20" s="140" t="str">
        <f t="shared" si="11"/>
        <v/>
      </c>
      <c r="BO20" s="140" t="str">
        <f t="shared" si="11"/>
        <v/>
      </c>
      <c r="BP20" s="140" t="str">
        <f t="shared" si="11"/>
        <v/>
      </c>
      <c r="BQ20" s="140" t="str">
        <f t="shared" si="11"/>
        <v/>
      </c>
      <c r="BR20" s="140" t="str">
        <f t="shared" ref="BR20:CY20" si="12">IF(BR3="","",BR18+BR19+BR4)</f>
        <v/>
      </c>
      <c r="BS20" s="140" t="str">
        <f t="shared" si="12"/>
        <v/>
      </c>
      <c r="BT20" s="140" t="str">
        <f t="shared" si="12"/>
        <v/>
      </c>
      <c r="BU20" s="140" t="str">
        <f t="shared" si="12"/>
        <v/>
      </c>
      <c r="BV20" s="140" t="str">
        <f t="shared" si="12"/>
        <v/>
      </c>
      <c r="BW20" s="140" t="str">
        <f t="shared" si="12"/>
        <v/>
      </c>
      <c r="BX20" s="140" t="str">
        <f t="shared" si="12"/>
        <v/>
      </c>
      <c r="BY20" s="140" t="str">
        <f t="shared" si="12"/>
        <v/>
      </c>
      <c r="BZ20" s="140" t="str">
        <f t="shared" si="12"/>
        <v/>
      </c>
      <c r="CA20" s="140" t="str">
        <f t="shared" si="12"/>
        <v/>
      </c>
      <c r="CB20" s="140" t="str">
        <f t="shared" si="12"/>
        <v/>
      </c>
      <c r="CC20" s="140" t="str">
        <f t="shared" si="12"/>
        <v/>
      </c>
      <c r="CD20" s="140" t="str">
        <f t="shared" si="12"/>
        <v/>
      </c>
      <c r="CE20" s="140" t="str">
        <f t="shared" si="12"/>
        <v/>
      </c>
      <c r="CF20" s="140" t="str">
        <f t="shared" si="12"/>
        <v/>
      </c>
      <c r="CG20" s="140" t="str">
        <f t="shared" si="12"/>
        <v/>
      </c>
      <c r="CH20" s="140" t="str">
        <f t="shared" si="12"/>
        <v/>
      </c>
      <c r="CI20" s="140" t="str">
        <f t="shared" si="12"/>
        <v/>
      </c>
      <c r="CJ20" s="140" t="str">
        <f t="shared" si="12"/>
        <v/>
      </c>
      <c r="CK20" s="140" t="str">
        <f t="shared" si="12"/>
        <v/>
      </c>
      <c r="CL20" s="140" t="str">
        <f t="shared" si="12"/>
        <v/>
      </c>
      <c r="CM20" s="140" t="str">
        <f t="shared" si="12"/>
        <v/>
      </c>
      <c r="CN20" s="140" t="str">
        <f t="shared" si="12"/>
        <v/>
      </c>
      <c r="CO20" s="140" t="str">
        <f t="shared" si="12"/>
        <v/>
      </c>
      <c r="CP20" s="140" t="str">
        <f t="shared" si="12"/>
        <v/>
      </c>
      <c r="CQ20" s="140" t="str">
        <f t="shared" si="12"/>
        <v/>
      </c>
      <c r="CR20" s="140" t="str">
        <f t="shared" si="12"/>
        <v/>
      </c>
      <c r="CS20" s="140" t="str">
        <f t="shared" si="12"/>
        <v/>
      </c>
      <c r="CT20" s="140" t="str">
        <f t="shared" si="12"/>
        <v/>
      </c>
      <c r="CU20" s="140" t="str">
        <f t="shared" si="12"/>
        <v/>
      </c>
      <c r="CV20" s="140" t="str">
        <f t="shared" si="12"/>
        <v/>
      </c>
      <c r="CW20" s="140" t="str">
        <f t="shared" si="12"/>
        <v/>
      </c>
      <c r="CX20" s="140" t="str">
        <f t="shared" si="12"/>
        <v/>
      </c>
      <c r="CY20" s="140" t="str">
        <f t="shared" si="12"/>
        <v/>
      </c>
    </row>
    <row r="21" spans="1:103" s="28" customFormat="1" ht="17.25" customHeight="1">
      <c r="B21" s="207" t="s">
        <v>30</v>
      </c>
      <c r="C21" s="208"/>
      <c r="D21" s="29">
        <v>1</v>
      </c>
      <c r="E21" s="30" t="str">
        <f t="shared" ref="E21:BP21" si="13">IF(E3="","",E20/$D20)</f>
        <v/>
      </c>
      <c r="F21" s="30" t="str">
        <f t="shared" si="13"/>
        <v/>
      </c>
      <c r="G21" s="30" t="str">
        <f t="shared" si="13"/>
        <v/>
      </c>
      <c r="H21" s="30" t="str">
        <f t="shared" si="13"/>
        <v/>
      </c>
      <c r="I21" s="30" t="str">
        <f t="shared" si="13"/>
        <v/>
      </c>
      <c r="J21" s="30" t="str">
        <f t="shared" si="13"/>
        <v/>
      </c>
      <c r="K21" s="30" t="str">
        <f t="shared" si="13"/>
        <v/>
      </c>
      <c r="L21" s="30" t="str">
        <f t="shared" si="13"/>
        <v/>
      </c>
      <c r="M21" s="30" t="str">
        <f t="shared" si="13"/>
        <v/>
      </c>
      <c r="N21" s="30" t="str">
        <f t="shared" si="13"/>
        <v/>
      </c>
      <c r="O21" s="30" t="str">
        <f t="shared" si="13"/>
        <v/>
      </c>
      <c r="P21" s="30" t="str">
        <f t="shared" si="13"/>
        <v/>
      </c>
      <c r="Q21" s="30" t="str">
        <f t="shared" si="13"/>
        <v/>
      </c>
      <c r="R21" s="30" t="str">
        <f t="shared" si="13"/>
        <v/>
      </c>
      <c r="S21" s="30" t="str">
        <f t="shared" si="13"/>
        <v/>
      </c>
      <c r="T21" s="30" t="str">
        <f t="shared" si="13"/>
        <v/>
      </c>
      <c r="U21" s="30" t="str">
        <f t="shared" si="13"/>
        <v/>
      </c>
      <c r="V21" s="30" t="str">
        <f t="shared" si="13"/>
        <v/>
      </c>
      <c r="W21" s="30" t="str">
        <f t="shared" si="13"/>
        <v/>
      </c>
      <c r="X21" s="30" t="str">
        <f t="shared" si="13"/>
        <v/>
      </c>
      <c r="Y21" s="30" t="str">
        <f t="shared" si="13"/>
        <v/>
      </c>
      <c r="Z21" s="30" t="str">
        <f t="shared" si="13"/>
        <v/>
      </c>
      <c r="AA21" s="30" t="str">
        <f t="shared" si="13"/>
        <v/>
      </c>
      <c r="AB21" s="30" t="str">
        <f t="shared" si="13"/>
        <v/>
      </c>
      <c r="AC21" s="30" t="str">
        <f t="shared" si="13"/>
        <v/>
      </c>
      <c r="AD21" s="30" t="str">
        <f t="shared" si="13"/>
        <v/>
      </c>
      <c r="AE21" s="30" t="str">
        <f t="shared" si="13"/>
        <v/>
      </c>
      <c r="AF21" s="30" t="str">
        <f t="shared" si="13"/>
        <v/>
      </c>
      <c r="AG21" s="30" t="str">
        <f t="shared" si="13"/>
        <v/>
      </c>
      <c r="AH21" s="30" t="str">
        <f t="shared" si="13"/>
        <v/>
      </c>
      <c r="AI21" s="30" t="str">
        <f t="shared" si="13"/>
        <v/>
      </c>
      <c r="AJ21" s="30" t="str">
        <f t="shared" si="13"/>
        <v/>
      </c>
      <c r="AK21" s="30" t="str">
        <f t="shared" si="13"/>
        <v/>
      </c>
      <c r="AL21" s="30" t="str">
        <f t="shared" si="13"/>
        <v/>
      </c>
      <c r="AM21" s="30" t="str">
        <f t="shared" si="13"/>
        <v/>
      </c>
      <c r="AN21" s="30" t="str">
        <f t="shared" si="13"/>
        <v/>
      </c>
      <c r="AO21" s="30" t="str">
        <f t="shared" si="13"/>
        <v/>
      </c>
      <c r="AP21" s="30" t="str">
        <f t="shared" si="13"/>
        <v/>
      </c>
      <c r="AQ21" s="30" t="str">
        <f t="shared" si="13"/>
        <v/>
      </c>
      <c r="AR21" s="30" t="str">
        <f t="shared" si="13"/>
        <v/>
      </c>
      <c r="AS21" s="30" t="str">
        <f t="shared" si="13"/>
        <v/>
      </c>
      <c r="AT21" s="30" t="str">
        <f t="shared" si="13"/>
        <v/>
      </c>
      <c r="AU21" s="30" t="str">
        <f t="shared" si="13"/>
        <v/>
      </c>
      <c r="AV21" s="30" t="str">
        <f t="shared" si="13"/>
        <v/>
      </c>
      <c r="AW21" s="30" t="str">
        <f t="shared" si="13"/>
        <v/>
      </c>
      <c r="AX21" s="30" t="str">
        <f t="shared" si="13"/>
        <v/>
      </c>
      <c r="AY21" s="30" t="str">
        <f t="shared" si="13"/>
        <v/>
      </c>
      <c r="AZ21" s="30" t="str">
        <f t="shared" si="13"/>
        <v/>
      </c>
      <c r="BA21" s="30" t="str">
        <f t="shared" si="13"/>
        <v/>
      </c>
      <c r="BB21" s="30" t="str">
        <f t="shared" si="13"/>
        <v/>
      </c>
      <c r="BC21" s="30" t="str">
        <f t="shared" si="13"/>
        <v/>
      </c>
      <c r="BD21" s="30" t="str">
        <f t="shared" si="13"/>
        <v/>
      </c>
      <c r="BE21" s="30" t="str">
        <f t="shared" si="13"/>
        <v/>
      </c>
      <c r="BF21" s="30" t="str">
        <f t="shared" si="13"/>
        <v/>
      </c>
      <c r="BG21" s="30" t="str">
        <f t="shared" si="13"/>
        <v/>
      </c>
      <c r="BH21" s="30" t="str">
        <f t="shared" si="13"/>
        <v/>
      </c>
      <c r="BI21" s="30" t="str">
        <f t="shared" si="13"/>
        <v/>
      </c>
      <c r="BJ21" s="30" t="str">
        <f t="shared" si="13"/>
        <v/>
      </c>
      <c r="BK21" s="30" t="str">
        <f t="shared" si="13"/>
        <v/>
      </c>
      <c r="BL21" s="30" t="str">
        <f t="shared" si="13"/>
        <v/>
      </c>
      <c r="BM21" s="30" t="str">
        <f t="shared" si="13"/>
        <v/>
      </c>
      <c r="BN21" s="30" t="str">
        <f t="shared" si="13"/>
        <v/>
      </c>
      <c r="BO21" s="30" t="str">
        <f t="shared" si="13"/>
        <v/>
      </c>
      <c r="BP21" s="30" t="str">
        <f t="shared" si="13"/>
        <v/>
      </c>
      <c r="BQ21" s="30" t="str">
        <f t="shared" ref="BQ21:CV21" si="14">IF(BQ3="","",BQ20/$D20)</f>
        <v/>
      </c>
      <c r="BR21" s="30" t="str">
        <f t="shared" si="14"/>
        <v/>
      </c>
      <c r="BS21" s="30" t="str">
        <f t="shared" si="14"/>
        <v/>
      </c>
      <c r="BT21" s="30" t="str">
        <f t="shared" si="14"/>
        <v/>
      </c>
      <c r="BU21" s="30" t="str">
        <f t="shared" si="14"/>
        <v/>
      </c>
      <c r="BV21" s="30" t="str">
        <f t="shared" si="14"/>
        <v/>
      </c>
      <c r="BW21" s="30" t="str">
        <f t="shared" si="14"/>
        <v/>
      </c>
      <c r="BX21" s="30" t="str">
        <f t="shared" si="14"/>
        <v/>
      </c>
      <c r="BY21" s="30" t="str">
        <f t="shared" si="14"/>
        <v/>
      </c>
      <c r="BZ21" s="30" t="str">
        <f t="shared" si="14"/>
        <v/>
      </c>
      <c r="CA21" s="30" t="str">
        <f t="shared" si="14"/>
        <v/>
      </c>
      <c r="CB21" s="30" t="str">
        <f t="shared" si="14"/>
        <v/>
      </c>
      <c r="CC21" s="30" t="str">
        <f t="shared" si="14"/>
        <v/>
      </c>
      <c r="CD21" s="30" t="str">
        <f t="shared" si="14"/>
        <v/>
      </c>
      <c r="CE21" s="30" t="str">
        <f t="shared" si="14"/>
        <v/>
      </c>
      <c r="CF21" s="30" t="str">
        <f t="shared" si="14"/>
        <v/>
      </c>
      <c r="CG21" s="30" t="str">
        <f t="shared" si="14"/>
        <v/>
      </c>
      <c r="CH21" s="30" t="str">
        <f t="shared" si="14"/>
        <v/>
      </c>
      <c r="CI21" s="30" t="str">
        <f t="shared" si="14"/>
        <v/>
      </c>
      <c r="CJ21" s="30" t="str">
        <f t="shared" si="14"/>
        <v/>
      </c>
      <c r="CK21" s="30" t="str">
        <f t="shared" si="14"/>
        <v/>
      </c>
      <c r="CL21" s="30" t="str">
        <f t="shared" si="14"/>
        <v/>
      </c>
      <c r="CM21" s="30" t="str">
        <f t="shared" si="14"/>
        <v/>
      </c>
      <c r="CN21" s="30" t="str">
        <f t="shared" si="14"/>
        <v/>
      </c>
      <c r="CO21" s="30" t="str">
        <f t="shared" si="14"/>
        <v/>
      </c>
      <c r="CP21" s="30" t="str">
        <f t="shared" si="14"/>
        <v/>
      </c>
      <c r="CQ21" s="30" t="str">
        <f t="shared" si="14"/>
        <v/>
      </c>
      <c r="CR21" s="30" t="str">
        <f t="shared" si="14"/>
        <v/>
      </c>
      <c r="CS21" s="30" t="str">
        <f t="shared" si="14"/>
        <v/>
      </c>
      <c r="CT21" s="30" t="str">
        <f t="shared" si="14"/>
        <v/>
      </c>
      <c r="CU21" s="30" t="str">
        <f t="shared" si="14"/>
        <v/>
      </c>
      <c r="CV21" s="30" t="str">
        <f t="shared" si="14"/>
        <v/>
      </c>
      <c r="CW21" s="30" t="str">
        <f>IF(CW3="","",CW20/$D20)</f>
        <v/>
      </c>
      <c r="CX21" s="30" t="str">
        <f>IF(CX3="","",CX20/$D20)</f>
        <v/>
      </c>
      <c r="CY21" s="30" t="str">
        <f>IF(CY3="","",CY20/$D20)</f>
        <v/>
      </c>
    </row>
    <row r="22" spans="1:103" s="3" customFormat="1" ht="17.25" customHeight="1">
      <c r="B22" s="209" t="s">
        <v>31</v>
      </c>
      <c r="C22" s="209"/>
      <c r="D22" s="209"/>
      <c r="E22" s="19">
        <v>1</v>
      </c>
      <c r="F22" s="19">
        <v>2</v>
      </c>
      <c r="G22" s="19">
        <v>3</v>
      </c>
      <c r="H22" s="19">
        <v>4</v>
      </c>
      <c r="I22" s="19">
        <v>5</v>
      </c>
      <c r="J22" s="19">
        <v>6</v>
      </c>
      <c r="K22" s="19">
        <v>7</v>
      </c>
      <c r="L22" s="19">
        <v>8</v>
      </c>
      <c r="M22" s="19">
        <v>9</v>
      </c>
      <c r="N22" s="19">
        <v>10</v>
      </c>
      <c r="O22" s="19">
        <v>11</v>
      </c>
      <c r="P22" s="19">
        <v>12</v>
      </c>
      <c r="Q22" s="19">
        <v>13</v>
      </c>
      <c r="R22" s="19">
        <v>14</v>
      </c>
      <c r="S22" s="19">
        <v>15</v>
      </c>
      <c r="T22" s="19">
        <v>16</v>
      </c>
      <c r="U22" s="19">
        <v>17</v>
      </c>
      <c r="V22" s="19">
        <v>18</v>
      </c>
      <c r="W22" s="19">
        <v>19</v>
      </c>
      <c r="X22" s="19">
        <v>20</v>
      </c>
      <c r="Y22" s="19">
        <v>21</v>
      </c>
      <c r="Z22" s="19">
        <v>22</v>
      </c>
      <c r="AA22" s="19">
        <v>23</v>
      </c>
      <c r="AB22" s="19">
        <v>24</v>
      </c>
      <c r="AC22" s="19">
        <v>25</v>
      </c>
      <c r="AD22" s="19">
        <v>26</v>
      </c>
      <c r="AE22" s="19">
        <v>27</v>
      </c>
      <c r="AF22" s="19">
        <v>28</v>
      </c>
      <c r="AG22" s="19">
        <v>29</v>
      </c>
      <c r="AH22" s="19">
        <v>30</v>
      </c>
      <c r="AI22" s="19">
        <v>31</v>
      </c>
      <c r="AJ22" s="19">
        <v>32</v>
      </c>
      <c r="AK22" s="19">
        <v>33</v>
      </c>
      <c r="AL22" s="19">
        <v>34</v>
      </c>
      <c r="AM22" s="19">
        <v>35</v>
      </c>
      <c r="AN22" s="19">
        <v>36</v>
      </c>
      <c r="AO22" s="19">
        <v>37</v>
      </c>
      <c r="AP22" s="19">
        <v>38</v>
      </c>
      <c r="AQ22" s="19">
        <v>39</v>
      </c>
      <c r="AR22" s="19">
        <v>40</v>
      </c>
      <c r="AS22" s="19">
        <v>41</v>
      </c>
      <c r="AT22" s="19">
        <v>42</v>
      </c>
      <c r="AU22" s="19">
        <v>43</v>
      </c>
      <c r="AV22" s="19">
        <v>44</v>
      </c>
      <c r="AW22" s="19">
        <v>45</v>
      </c>
      <c r="AX22" s="19">
        <v>46</v>
      </c>
      <c r="AY22" s="19">
        <v>47</v>
      </c>
      <c r="AZ22" s="19">
        <v>48</v>
      </c>
      <c r="BA22" s="19">
        <v>49</v>
      </c>
      <c r="BB22" s="19">
        <v>50</v>
      </c>
      <c r="BC22" s="19">
        <v>51</v>
      </c>
      <c r="BD22" s="19">
        <v>52</v>
      </c>
      <c r="BE22" s="19">
        <v>53</v>
      </c>
      <c r="BF22" s="19">
        <v>54</v>
      </c>
      <c r="BG22" s="19">
        <v>55</v>
      </c>
      <c r="BH22" s="19">
        <v>56</v>
      </c>
      <c r="BI22" s="19">
        <v>57</v>
      </c>
      <c r="BJ22" s="19">
        <v>58</v>
      </c>
      <c r="BK22" s="19">
        <v>59</v>
      </c>
      <c r="BL22" s="19">
        <v>60</v>
      </c>
      <c r="BM22" s="19">
        <v>61</v>
      </c>
      <c r="BN22" s="19">
        <v>62</v>
      </c>
      <c r="BO22" s="19">
        <v>63</v>
      </c>
      <c r="BP22" s="19">
        <v>64</v>
      </c>
      <c r="BQ22" s="19">
        <v>65</v>
      </c>
      <c r="BR22" s="19">
        <v>66</v>
      </c>
      <c r="BS22" s="19">
        <v>67</v>
      </c>
      <c r="BT22" s="19">
        <v>68</v>
      </c>
      <c r="BU22" s="19">
        <v>69</v>
      </c>
      <c r="BV22" s="19">
        <v>70</v>
      </c>
      <c r="BW22" s="19">
        <v>71</v>
      </c>
      <c r="BX22" s="19">
        <v>72</v>
      </c>
      <c r="BY22" s="19">
        <v>73</v>
      </c>
      <c r="BZ22" s="19">
        <v>74</v>
      </c>
      <c r="CA22" s="19">
        <v>75</v>
      </c>
      <c r="CB22" s="19">
        <v>76</v>
      </c>
      <c r="CC22" s="19">
        <v>77</v>
      </c>
      <c r="CD22" s="19">
        <v>78</v>
      </c>
      <c r="CE22" s="19">
        <v>79</v>
      </c>
      <c r="CF22" s="19">
        <v>80</v>
      </c>
      <c r="CG22" s="19">
        <v>81</v>
      </c>
      <c r="CH22" s="19">
        <v>82</v>
      </c>
      <c r="CI22" s="19">
        <v>83</v>
      </c>
      <c r="CJ22" s="19">
        <v>84</v>
      </c>
      <c r="CK22" s="19">
        <v>85</v>
      </c>
      <c r="CL22" s="19">
        <v>86</v>
      </c>
      <c r="CM22" s="19">
        <v>87</v>
      </c>
      <c r="CN22" s="19">
        <v>88</v>
      </c>
      <c r="CO22" s="19">
        <v>89</v>
      </c>
      <c r="CP22" s="19">
        <v>90</v>
      </c>
      <c r="CQ22" s="19">
        <v>91</v>
      </c>
      <c r="CR22" s="19">
        <v>92</v>
      </c>
      <c r="CS22" s="19">
        <v>93</v>
      </c>
      <c r="CT22" s="19">
        <v>94</v>
      </c>
      <c r="CU22" s="19">
        <v>95</v>
      </c>
      <c r="CV22" s="19">
        <v>96</v>
      </c>
      <c r="CW22" s="19">
        <v>97</v>
      </c>
      <c r="CX22" s="19">
        <v>98</v>
      </c>
      <c r="CY22" s="19">
        <v>99</v>
      </c>
    </row>
    <row r="23" spans="1:103" ht="17.25" customHeight="1">
      <c r="B23" s="135"/>
      <c r="C23" s="135"/>
      <c r="D23" s="135"/>
      <c r="E23" s="136"/>
      <c r="F23" s="136"/>
      <c r="G23" s="136"/>
      <c r="H23" s="136"/>
      <c r="I23" s="136"/>
      <c r="J23" s="136"/>
      <c r="K23" s="136"/>
      <c r="L23" s="136"/>
      <c r="M23" s="136"/>
      <c r="N23" s="136"/>
      <c r="O23" s="136"/>
      <c r="P23" s="136"/>
      <c r="Q23" s="136"/>
      <c r="R23" s="136"/>
      <c r="S23" s="136"/>
      <c r="T23" s="136"/>
      <c r="U23" s="136"/>
      <c r="V23" s="137"/>
      <c r="W23" s="137"/>
      <c r="X23" s="137"/>
    </row>
    <row r="24" spans="1:103" ht="17.25" customHeight="1">
      <c r="B24" s="138"/>
      <c r="C24" s="138"/>
      <c r="D24" s="138"/>
      <c r="E24" s="137"/>
      <c r="F24" s="137"/>
      <c r="G24" s="137"/>
      <c r="H24" s="137"/>
      <c r="I24" s="137"/>
      <c r="J24" s="137"/>
      <c r="K24" s="137"/>
      <c r="L24" s="137"/>
      <c r="M24" s="137"/>
      <c r="N24" s="137"/>
      <c r="O24" s="137"/>
      <c r="P24" s="137"/>
      <c r="Q24" s="137"/>
      <c r="R24" s="137"/>
      <c r="S24" s="137"/>
      <c r="T24" s="137"/>
      <c r="U24" s="137"/>
      <c r="V24" s="137"/>
      <c r="W24" s="137"/>
      <c r="X24" s="137"/>
    </row>
    <row r="25" spans="1:103" ht="17.25" customHeight="1">
      <c r="B25" s="138"/>
      <c r="C25" s="138"/>
      <c r="D25" s="138"/>
      <c r="E25" s="137"/>
      <c r="F25" s="137"/>
      <c r="G25" s="137"/>
      <c r="H25" s="137"/>
      <c r="I25" s="137"/>
      <c r="J25" s="137"/>
      <c r="K25" s="137"/>
      <c r="L25" s="137"/>
      <c r="M25" s="137"/>
      <c r="N25" s="137"/>
      <c r="O25" s="137"/>
      <c r="P25" s="137"/>
      <c r="Q25" s="137"/>
      <c r="R25" s="137"/>
      <c r="S25" s="137"/>
      <c r="T25" s="137"/>
      <c r="U25" s="137"/>
      <c r="V25" s="137"/>
      <c r="W25" s="137"/>
      <c r="X25" s="137"/>
    </row>
    <row r="26" spans="1:103" ht="17.25" customHeight="1">
      <c r="B26" s="138"/>
      <c r="C26" s="138"/>
      <c r="D26" s="138"/>
      <c r="E26" s="137"/>
      <c r="F26" s="137"/>
      <c r="G26" s="137"/>
      <c r="H26" s="137"/>
      <c r="I26" s="137"/>
      <c r="J26" s="137"/>
      <c r="K26" s="137"/>
      <c r="L26" s="137"/>
      <c r="M26" s="137"/>
      <c r="N26" s="137"/>
      <c r="O26" s="137"/>
      <c r="P26" s="137"/>
      <c r="Q26" s="137"/>
      <c r="R26" s="137"/>
      <c r="S26" s="137"/>
      <c r="T26" s="137"/>
      <c r="U26" s="137"/>
      <c r="V26" s="137"/>
      <c r="W26" s="137"/>
      <c r="X26" s="137"/>
    </row>
    <row r="27" spans="1:103" ht="17.25" customHeight="1">
      <c r="B27" s="138"/>
      <c r="C27" s="138"/>
      <c r="D27" s="138"/>
      <c r="E27" s="137"/>
      <c r="F27" s="137"/>
      <c r="G27" s="137"/>
      <c r="H27" s="137"/>
      <c r="I27" s="137"/>
      <c r="J27" s="137"/>
      <c r="K27" s="137"/>
      <c r="L27" s="137"/>
      <c r="M27" s="137"/>
      <c r="N27" s="137"/>
      <c r="O27" s="137"/>
      <c r="P27" s="137"/>
      <c r="Q27" s="137"/>
      <c r="R27" s="137"/>
      <c r="S27" s="137"/>
      <c r="T27" s="137"/>
      <c r="U27" s="137"/>
      <c r="V27" s="137"/>
      <c r="W27" s="137"/>
      <c r="X27" s="137"/>
    </row>
    <row r="28" spans="1:103" ht="17.25" customHeight="1">
      <c r="B28" s="138"/>
      <c r="C28" s="138"/>
      <c r="D28" s="138"/>
      <c r="E28" s="137"/>
      <c r="F28" s="137"/>
      <c r="G28" s="137"/>
      <c r="H28" s="137"/>
      <c r="I28" s="137"/>
      <c r="J28" s="137"/>
      <c r="K28" s="137"/>
      <c r="L28" s="137"/>
      <c r="M28" s="137"/>
      <c r="N28" s="137"/>
      <c r="O28" s="137"/>
      <c r="P28" s="137"/>
      <c r="Q28" s="137"/>
      <c r="R28" s="137"/>
      <c r="S28" s="137"/>
      <c r="T28" s="137"/>
      <c r="U28" s="137"/>
      <c r="V28" s="137"/>
      <c r="W28" s="137"/>
      <c r="X28" s="137"/>
    </row>
    <row r="29" spans="1:103" ht="17.25" customHeight="1">
      <c r="B29" s="138"/>
      <c r="C29" s="138"/>
      <c r="D29" s="138"/>
      <c r="E29" s="137"/>
      <c r="F29" s="137"/>
      <c r="G29" s="137"/>
      <c r="H29" s="137"/>
      <c r="I29" s="137"/>
      <c r="J29" s="137"/>
      <c r="K29" s="137"/>
      <c r="L29" s="137"/>
      <c r="M29" s="137"/>
      <c r="N29" s="137"/>
      <c r="O29" s="137"/>
      <c r="P29" s="137"/>
      <c r="Q29" s="137"/>
      <c r="R29" s="137"/>
      <c r="S29" s="137"/>
      <c r="T29" s="137"/>
      <c r="U29" s="137"/>
      <c r="V29" s="137"/>
      <c r="W29" s="137"/>
      <c r="X29" s="137"/>
    </row>
    <row r="30" spans="1:103" ht="17.25" customHeight="1">
      <c r="B30" s="138"/>
      <c r="C30" s="138"/>
      <c r="D30" s="138"/>
      <c r="E30" s="137"/>
      <c r="F30" s="137"/>
      <c r="G30" s="137"/>
      <c r="H30" s="137"/>
      <c r="I30" s="137"/>
      <c r="J30" s="137"/>
      <c r="K30" s="137"/>
      <c r="L30" s="137"/>
      <c r="M30" s="137"/>
      <c r="N30" s="137"/>
      <c r="O30" s="137"/>
      <c r="P30" s="137"/>
      <c r="Q30" s="137"/>
      <c r="R30" s="137"/>
      <c r="S30" s="137"/>
      <c r="T30" s="137"/>
      <c r="U30" s="137"/>
      <c r="V30" s="137"/>
      <c r="W30" s="137"/>
      <c r="X30" s="137"/>
    </row>
    <row r="31" spans="1:103" ht="17.25" customHeight="1">
      <c r="B31" s="138"/>
      <c r="C31" s="138"/>
      <c r="D31" s="138"/>
      <c r="E31" s="137"/>
      <c r="F31" s="137"/>
      <c r="G31" s="137"/>
      <c r="H31" s="137"/>
      <c r="I31" s="137"/>
      <c r="J31" s="137"/>
      <c r="K31" s="137"/>
      <c r="L31" s="137"/>
      <c r="M31" s="137"/>
      <c r="N31" s="137"/>
      <c r="O31" s="137"/>
      <c r="P31" s="137"/>
      <c r="Q31" s="137"/>
      <c r="R31" s="137"/>
      <c r="S31" s="137"/>
      <c r="T31" s="137"/>
      <c r="U31" s="137"/>
      <c r="V31" s="137"/>
      <c r="W31" s="137"/>
      <c r="X31" s="137"/>
    </row>
    <row r="32" spans="1:103" ht="17.25" customHeight="1">
      <c r="B32" s="138"/>
      <c r="C32" s="138"/>
      <c r="D32" s="138"/>
      <c r="E32" s="137"/>
      <c r="F32" s="137"/>
      <c r="G32" s="137"/>
      <c r="H32" s="137"/>
      <c r="I32" s="137"/>
      <c r="J32" s="137"/>
      <c r="K32" s="137"/>
      <c r="L32" s="137"/>
      <c r="M32" s="137"/>
      <c r="N32" s="137"/>
      <c r="O32" s="137"/>
      <c r="P32" s="137"/>
      <c r="Q32" s="137"/>
      <c r="R32" s="137"/>
      <c r="S32" s="137"/>
      <c r="T32" s="137"/>
      <c r="U32" s="137"/>
      <c r="V32" s="137"/>
      <c r="W32" s="137"/>
      <c r="X32" s="137"/>
    </row>
    <row r="33" spans="2:103" ht="17.25" customHeight="1">
      <c r="B33" s="138"/>
      <c r="C33" s="138"/>
      <c r="D33" s="138"/>
      <c r="E33" s="137"/>
      <c r="F33" s="137"/>
      <c r="G33" s="137"/>
      <c r="H33" s="137"/>
      <c r="I33" s="137"/>
      <c r="J33" s="137"/>
      <c r="K33" s="137"/>
      <c r="L33" s="137"/>
      <c r="M33" s="137"/>
      <c r="N33" s="137"/>
      <c r="O33" s="137"/>
      <c r="P33" s="137"/>
      <c r="Q33" s="137"/>
      <c r="R33" s="137"/>
      <c r="S33" s="137"/>
      <c r="T33" s="137"/>
      <c r="U33" s="137"/>
      <c r="V33" s="137"/>
      <c r="W33" s="137"/>
      <c r="X33" s="137"/>
    </row>
    <row r="34" spans="2:103" ht="17.25" customHeight="1">
      <c r="B34" s="138"/>
      <c r="C34" s="138"/>
      <c r="D34" s="138"/>
      <c r="E34" s="137"/>
      <c r="F34" s="137"/>
      <c r="G34" s="137"/>
      <c r="H34" s="137"/>
      <c r="I34" s="137"/>
      <c r="J34" s="137"/>
      <c r="K34" s="137"/>
      <c r="L34" s="137"/>
      <c r="M34" s="137"/>
      <c r="N34" s="137"/>
      <c r="O34" s="137"/>
      <c r="P34" s="137"/>
      <c r="Q34" s="137"/>
      <c r="R34" s="137"/>
      <c r="S34" s="137"/>
      <c r="T34" s="137"/>
      <c r="U34" s="137"/>
      <c r="V34" s="137"/>
      <c r="W34" s="137"/>
      <c r="X34" s="137"/>
    </row>
    <row r="35" spans="2:103" ht="17.25" customHeight="1">
      <c r="B35" s="138"/>
      <c r="C35" s="138"/>
      <c r="D35" s="138"/>
      <c r="E35" s="137"/>
      <c r="F35" s="137"/>
      <c r="G35" s="137"/>
      <c r="H35" s="137"/>
      <c r="I35" s="137"/>
      <c r="J35" s="137"/>
      <c r="K35" s="137"/>
      <c r="L35" s="137"/>
      <c r="M35" s="137"/>
      <c r="N35" s="137"/>
      <c r="O35" s="137"/>
      <c r="P35" s="137"/>
      <c r="Q35" s="137"/>
      <c r="R35" s="137"/>
      <c r="S35" s="137"/>
      <c r="T35" s="137"/>
      <c r="U35" s="137"/>
      <c r="V35" s="137"/>
      <c r="W35" s="137"/>
      <c r="X35" s="137"/>
    </row>
    <row r="36" spans="2:103" ht="17.25" customHeight="1">
      <c r="B36" s="138"/>
      <c r="C36" s="138"/>
      <c r="D36" s="138"/>
      <c r="E36" s="137"/>
      <c r="F36" s="137"/>
      <c r="G36" s="137"/>
      <c r="H36" s="137"/>
      <c r="I36" s="137"/>
      <c r="J36" s="137"/>
      <c r="K36" s="137"/>
      <c r="L36" s="137"/>
      <c r="M36" s="137"/>
      <c r="N36" s="137"/>
      <c r="O36" s="137"/>
      <c r="P36" s="137"/>
      <c r="Q36" s="137"/>
      <c r="R36" s="137"/>
      <c r="S36" s="137"/>
      <c r="T36" s="137"/>
      <c r="U36" s="137"/>
      <c r="V36" s="137"/>
      <c r="W36" s="137"/>
      <c r="X36" s="137"/>
    </row>
    <row r="37" spans="2:103" ht="17.25" customHeight="1">
      <c r="B37" s="138"/>
      <c r="C37" s="138"/>
      <c r="D37" s="138"/>
      <c r="E37" s="137"/>
      <c r="F37" s="137"/>
      <c r="G37" s="137"/>
      <c r="H37" s="137"/>
      <c r="I37" s="137"/>
      <c r="J37" s="137"/>
      <c r="K37" s="137"/>
      <c r="L37" s="137"/>
      <c r="M37" s="137"/>
      <c r="N37" s="137"/>
      <c r="O37" s="137"/>
      <c r="P37" s="137"/>
      <c r="Q37" s="137"/>
      <c r="R37" s="137"/>
      <c r="S37" s="137"/>
      <c r="T37" s="137"/>
      <c r="U37" s="137"/>
      <c r="V37" s="137"/>
      <c r="W37" s="137"/>
      <c r="X37" s="137"/>
    </row>
    <row r="38" spans="2:103" ht="17.25" customHeight="1">
      <c r="B38" s="138"/>
      <c r="C38" s="138"/>
      <c r="D38" s="138"/>
      <c r="E38" s="137"/>
      <c r="F38" s="137"/>
      <c r="G38" s="137"/>
      <c r="H38" s="137"/>
      <c r="I38" s="137"/>
      <c r="J38" s="137"/>
      <c r="K38" s="137"/>
      <c r="L38" s="137"/>
      <c r="M38" s="137"/>
      <c r="N38" s="137"/>
      <c r="O38" s="137"/>
      <c r="P38" s="137"/>
      <c r="Q38" s="137"/>
      <c r="R38" s="137"/>
      <c r="S38" s="137"/>
      <c r="T38" s="137"/>
      <c r="U38" s="137"/>
      <c r="V38" s="137"/>
      <c r="W38" s="137"/>
      <c r="X38" s="137"/>
    </row>
    <row r="39" spans="2:103" ht="17.25" customHeight="1">
      <c r="B39" s="138"/>
      <c r="C39" s="138"/>
      <c r="D39" s="138"/>
      <c r="E39" s="137"/>
      <c r="F39" s="137"/>
      <c r="G39" s="137"/>
      <c r="H39" s="137"/>
      <c r="I39" s="137"/>
      <c r="J39" s="137"/>
      <c r="K39" s="137"/>
      <c r="L39" s="137"/>
      <c r="M39" s="137"/>
      <c r="N39" s="137"/>
      <c r="O39" s="137"/>
      <c r="P39" s="137"/>
      <c r="Q39" s="137"/>
      <c r="R39" s="137"/>
      <c r="S39" s="137"/>
      <c r="T39" s="137"/>
      <c r="U39" s="137"/>
      <c r="V39" s="137"/>
      <c r="W39" s="137"/>
      <c r="X39" s="137"/>
    </row>
    <row r="40" spans="2:103" s="3" customFormat="1" ht="17.25" customHeight="1">
      <c r="B40" s="211" t="s">
        <v>32</v>
      </c>
      <c r="C40" s="200" t="s">
        <v>33</v>
      </c>
      <c r="D40" s="200"/>
      <c r="E40" s="19" t="str">
        <f t="shared" ref="E40:BP40" si="15">IF(E20="","",IF(E20&lt;$C48,"Yes","No"))</f>
        <v/>
      </c>
      <c r="F40" s="19" t="str">
        <f t="shared" si="15"/>
        <v/>
      </c>
      <c r="G40" s="19" t="str">
        <f t="shared" si="15"/>
        <v/>
      </c>
      <c r="H40" s="19" t="str">
        <f t="shared" si="15"/>
        <v/>
      </c>
      <c r="I40" s="19" t="str">
        <f t="shared" si="15"/>
        <v/>
      </c>
      <c r="J40" s="19" t="str">
        <f t="shared" si="15"/>
        <v/>
      </c>
      <c r="K40" s="19" t="str">
        <f t="shared" si="15"/>
        <v/>
      </c>
      <c r="L40" s="19" t="str">
        <f t="shared" si="15"/>
        <v/>
      </c>
      <c r="M40" s="19" t="str">
        <f t="shared" si="15"/>
        <v/>
      </c>
      <c r="N40" s="19" t="str">
        <f t="shared" si="15"/>
        <v/>
      </c>
      <c r="O40" s="19" t="str">
        <f t="shared" si="15"/>
        <v/>
      </c>
      <c r="P40" s="19" t="str">
        <f t="shared" si="15"/>
        <v/>
      </c>
      <c r="Q40" s="19" t="str">
        <f t="shared" si="15"/>
        <v/>
      </c>
      <c r="R40" s="19" t="str">
        <f t="shared" si="15"/>
        <v/>
      </c>
      <c r="S40" s="19" t="str">
        <f t="shared" si="15"/>
        <v/>
      </c>
      <c r="T40" s="19" t="str">
        <f t="shared" si="15"/>
        <v/>
      </c>
      <c r="U40" s="19" t="str">
        <f t="shared" si="15"/>
        <v/>
      </c>
      <c r="V40" s="19" t="str">
        <f t="shared" si="15"/>
        <v/>
      </c>
      <c r="W40" s="19" t="str">
        <f t="shared" si="15"/>
        <v/>
      </c>
      <c r="X40" s="19" t="str">
        <f t="shared" si="15"/>
        <v/>
      </c>
      <c r="Y40" s="19" t="str">
        <f t="shared" si="15"/>
        <v/>
      </c>
      <c r="Z40" s="19" t="str">
        <f t="shared" si="15"/>
        <v/>
      </c>
      <c r="AA40" s="19" t="str">
        <f t="shared" si="15"/>
        <v/>
      </c>
      <c r="AB40" s="19" t="str">
        <f t="shared" si="15"/>
        <v/>
      </c>
      <c r="AC40" s="19" t="str">
        <f t="shared" si="15"/>
        <v/>
      </c>
      <c r="AD40" s="19" t="str">
        <f t="shared" si="15"/>
        <v/>
      </c>
      <c r="AE40" s="19" t="str">
        <f t="shared" si="15"/>
        <v/>
      </c>
      <c r="AF40" s="19" t="str">
        <f t="shared" si="15"/>
        <v/>
      </c>
      <c r="AG40" s="19" t="str">
        <f t="shared" si="15"/>
        <v/>
      </c>
      <c r="AH40" s="19" t="str">
        <f t="shared" si="15"/>
        <v/>
      </c>
      <c r="AI40" s="19" t="str">
        <f t="shared" si="15"/>
        <v/>
      </c>
      <c r="AJ40" s="19" t="str">
        <f t="shared" si="15"/>
        <v/>
      </c>
      <c r="AK40" s="19" t="str">
        <f t="shared" si="15"/>
        <v/>
      </c>
      <c r="AL40" s="19" t="str">
        <f t="shared" si="15"/>
        <v/>
      </c>
      <c r="AM40" s="19" t="str">
        <f t="shared" si="15"/>
        <v/>
      </c>
      <c r="AN40" s="19" t="str">
        <f t="shared" si="15"/>
        <v/>
      </c>
      <c r="AO40" s="19" t="str">
        <f t="shared" si="15"/>
        <v/>
      </c>
      <c r="AP40" s="19" t="str">
        <f t="shared" si="15"/>
        <v/>
      </c>
      <c r="AQ40" s="19" t="str">
        <f t="shared" si="15"/>
        <v/>
      </c>
      <c r="AR40" s="19" t="str">
        <f t="shared" si="15"/>
        <v/>
      </c>
      <c r="AS40" s="19" t="str">
        <f t="shared" si="15"/>
        <v/>
      </c>
      <c r="AT40" s="19" t="str">
        <f t="shared" si="15"/>
        <v/>
      </c>
      <c r="AU40" s="19" t="str">
        <f t="shared" si="15"/>
        <v/>
      </c>
      <c r="AV40" s="19" t="str">
        <f t="shared" si="15"/>
        <v/>
      </c>
      <c r="AW40" s="19" t="str">
        <f t="shared" si="15"/>
        <v/>
      </c>
      <c r="AX40" s="19" t="str">
        <f t="shared" si="15"/>
        <v/>
      </c>
      <c r="AY40" s="19" t="str">
        <f t="shared" si="15"/>
        <v/>
      </c>
      <c r="AZ40" s="19" t="str">
        <f t="shared" si="15"/>
        <v/>
      </c>
      <c r="BA40" s="19" t="str">
        <f t="shared" si="15"/>
        <v/>
      </c>
      <c r="BB40" s="19" t="str">
        <f t="shared" si="15"/>
        <v/>
      </c>
      <c r="BC40" s="19" t="str">
        <f t="shared" si="15"/>
        <v/>
      </c>
      <c r="BD40" s="19" t="str">
        <f t="shared" si="15"/>
        <v/>
      </c>
      <c r="BE40" s="19" t="str">
        <f t="shared" si="15"/>
        <v/>
      </c>
      <c r="BF40" s="19" t="str">
        <f t="shared" si="15"/>
        <v/>
      </c>
      <c r="BG40" s="19" t="str">
        <f t="shared" si="15"/>
        <v/>
      </c>
      <c r="BH40" s="19" t="str">
        <f t="shared" si="15"/>
        <v/>
      </c>
      <c r="BI40" s="19" t="str">
        <f t="shared" si="15"/>
        <v/>
      </c>
      <c r="BJ40" s="19" t="str">
        <f t="shared" si="15"/>
        <v/>
      </c>
      <c r="BK40" s="19" t="str">
        <f t="shared" si="15"/>
        <v/>
      </c>
      <c r="BL40" s="19" t="str">
        <f t="shared" si="15"/>
        <v/>
      </c>
      <c r="BM40" s="19" t="str">
        <f t="shared" si="15"/>
        <v/>
      </c>
      <c r="BN40" s="19" t="str">
        <f t="shared" si="15"/>
        <v/>
      </c>
      <c r="BO40" s="19" t="str">
        <f t="shared" si="15"/>
        <v/>
      </c>
      <c r="BP40" s="19" t="str">
        <f t="shared" si="15"/>
        <v/>
      </c>
      <c r="BQ40" s="19" t="str">
        <f t="shared" ref="BQ40:CY40" si="16">IF(BQ20="","",IF(BQ20&lt;$C48,"Yes","No"))</f>
        <v/>
      </c>
      <c r="BR40" s="19" t="str">
        <f t="shared" si="16"/>
        <v/>
      </c>
      <c r="BS40" s="19" t="str">
        <f t="shared" si="16"/>
        <v/>
      </c>
      <c r="BT40" s="19" t="str">
        <f t="shared" si="16"/>
        <v/>
      </c>
      <c r="BU40" s="19" t="str">
        <f t="shared" si="16"/>
        <v/>
      </c>
      <c r="BV40" s="19" t="str">
        <f t="shared" si="16"/>
        <v/>
      </c>
      <c r="BW40" s="19" t="str">
        <f t="shared" si="16"/>
        <v/>
      </c>
      <c r="BX40" s="19" t="str">
        <f t="shared" si="16"/>
        <v/>
      </c>
      <c r="BY40" s="19" t="str">
        <f t="shared" si="16"/>
        <v/>
      </c>
      <c r="BZ40" s="19" t="str">
        <f t="shared" si="16"/>
        <v/>
      </c>
      <c r="CA40" s="19" t="str">
        <f t="shared" si="16"/>
        <v/>
      </c>
      <c r="CB40" s="19" t="str">
        <f t="shared" si="16"/>
        <v/>
      </c>
      <c r="CC40" s="19" t="str">
        <f t="shared" si="16"/>
        <v/>
      </c>
      <c r="CD40" s="19" t="str">
        <f t="shared" si="16"/>
        <v/>
      </c>
      <c r="CE40" s="19" t="str">
        <f t="shared" si="16"/>
        <v/>
      </c>
      <c r="CF40" s="19" t="str">
        <f t="shared" si="16"/>
        <v/>
      </c>
      <c r="CG40" s="19" t="str">
        <f t="shared" si="16"/>
        <v/>
      </c>
      <c r="CH40" s="19" t="str">
        <f t="shared" si="16"/>
        <v/>
      </c>
      <c r="CI40" s="19" t="str">
        <f t="shared" si="16"/>
        <v/>
      </c>
      <c r="CJ40" s="19" t="str">
        <f t="shared" si="16"/>
        <v/>
      </c>
      <c r="CK40" s="19" t="str">
        <f t="shared" si="16"/>
        <v/>
      </c>
      <c r="CL40" s="19" t="str">
        <f t="shared" si="16"/>
        <v/>
      </c>
      <c r="CM40" s="19" t="str">
        <f t="shared" si="16"/>
        <v/>
      </c>
      <c r="CN40" s="19" t="str">
        <f t="shared" si="16"/>
        <v/>
      </c>
      <c r="CO40" s="19" t="str">
        <f t="shared" si="16"/>
        <v/>
      </c>
      <c r="CP40" s="19" t="str">
        <f t="shared" si="16"/>
        <v/>
      </c>
      <c r="CQ40" s="19" t="str">
        <f t="shared" si="16"/>
        <v/>
      </c>
      <c r="CR40" s="19" t="str">
        <f t="shared" si="16"/>
        <v/>
      </c>
      <c r="CS40" s="19" t="str">
        <f t="shared" si="16"/>
        <v/>
      </c>
      <c r="CT40" s="19" t="str">
        <f t="shared" si="16"/>
        <v/>
      </c>
      <c r="CU40" s="19" t="str">
        <f t="shared" si="16"/>
        <v/>
      </c>
      <c r="CV40" s="19" t="str">
        <f t="shared" si="16"/>
        <v/>
      </c>
      <c r="CW40" s="19" t="str">
        <f t="shared" si="16"/>
        <v/>
      </c>
      <c r="CX40" s="19" t="str">
        <f t="shared" si="16"/>
        <v/>
      </c>
      <c r="CY40" s="19" t="str">
        <f t="shared" si="16"/>
        <v/>
      </c>
    </row>
    <row r="41" spans="2:103" s="3" customFormat="1" ht="17.25" customHeight="1">
      <c r="B41" s="211"/>
      <c r="C41" s="210" t="s">
        <v>34</v>
      </c>
      <c r="D41" s="210"/>
      <c r="E41" s="31" t="str">
        <f>IF(E20="","",IF(E9&lt;$C52,"Yes","No"))</f>
        <v/>
      </c>
      <c r="F41" s="31" t="str">
        <f t="shared" ref="F41:BQ41" si="17">IF(F20="","",IF(F9&lt;$C52,"Yes","No"))</f>
        <v/>
      </c>
      <c r="G41" s="31" t="str">
        <f t="shared" si="17"/>
        <v/>
      </c>
      <c r="H41" s="31" t="str">
        <f t="shared" si="17"/>
        <v/>
      </c>
      <c r="I41" s="31" t="str">
        <f t="shared" si="17"/>
        <v/>
      </c>
      <c r="J41" s="31" t="str">
        <f t="shared" si="17"/>
        <v/>
      </c>
      <c r="K41" s="31" t="str">
        <f t="shared" si="17"/>
        <v/>
      </c>
      <c r="L41" s="31" t="str">
        <f t="shared" si="17"/>
        <v/>
      </c>
      <c r="M41" s="31" t="str">
        <f t="shared" si="17"/>
        <v/>
      </c>
      <c r="N41" s="31" t="str">
        <f t="shared" si="17"/>
        <v/>
      </c>
      <c r="O41" s="31" t="str">
        <f t="shared" si="17"/>
        <v/>
      </c>
      <c r="P41" s="31" t="str">
        <f t="shared" si="17"/>
        <v/>
      </c>
      <c r="Q41" s="31" t="str">
        <f t="shared" si="17"/>
        <v/>
      </c>
      <c r="R41" s="31" t="str">
        <f t="shared" si="17"/>
        <v/>
      </c>
      <c r="S41" s="31" t="str">
        <f t="shared" si="17"/>
        <v/>
      </c>
      <c r="T41" s="31" t="str">
        <f t="shared" si="17"/>
        <v/>
      </c>
      <c r="U41" s="31" t="str">
        <f t="shared" si="17"/>
        <v/>
      </c>
      <c r="V41" s="31" t="str">
        <f t="shared" si="17"/>
        <v/>
      </c>
      <c r="W41" s="31" t="str">
        <f t="shared" si="17"/>
        <v/>
      </c>
      <c r="X41" s="31" t="str">
        <f t="shared" si="17"/>
        <v/>
      </c>
      <c r="Y41" s="31" t="str">
        <f t="shared" si="17"/>
        <v/>
      </c>
      <c r="Z41" s="31" t="str">
        <f t="shared" si="17"/>
        <v/>
      </c>
      <c r="AA41" s="31" t="str">
        <f t="shared" si="17"/>
        <v/>
      </c>
      <c r="AB41" s="31" t="str">
        <f t="shared" si="17"/>
        <v/>
      </c>
      <c r="AC41" s="31" t="str">
        <f t="shared" si="17"/>
        <v/>
      </c>
      <c r="AD41" s="31" t="str">
        <f t="shared" si="17"/>
        <v/>
      </c>
      <c r="AE41" s="31" t="str">
        <f t="shared" si="17"/>
        <v/>
      </c>
      <c r="AF41" s="31" t="str">
        <f t="shared" si="17"/>
        <v/>
      </c>
      <c r="AG41" s="31" t="str">
        <f t="shared" si="17"/>
        <v/>
      </c>
      <c r="AH41" s="31" t="str">
        <f t="shared" si="17"/>
        <v/>
      </c>
      <c r="AI41" s="31" t="str">
        <f t="shared" si="17"/>
        <v/>
      </c>
      <c r="AJ41" s="31" t="str">
        <f t="shared" si="17"/>
        <v/>
      </c>
      <c r="AK41" s="31" t="str">
        <f t="shared" si="17"/>
        <v/>
      </c>
      <c r="AL41" s="31" t="str">
        <f t="shared" si="17"/>
        <v/>
      </c>
      <c r="AM41" s="31" t="str">
        <f t="shared" si="17"/>
        <v/>
      </c>
      <c r="AN41" s="31" t="str">
        <f t="shared" si="17"/>
        <v/>
      </c>
      <c r="AO41" s="31" t="str">
        <f t="shared" si="17"/>
        <v/>
      </c>
      <c r="AP41" s="31" t="str">
        <f t="shared" si="17"/>
        <v/>
      </c>
      <c r="AQ41" s="31" t="str">
        <f t="shared" si="17"/>
        <v/>
      </c>
      <c r="AR41" s="31" t="str">
        <f t="shared" si="17"/>
        <v/>
      </c>
      <c r="AS41" s="31" t="str">
        <f t="shared" si="17"/>
        <v/>
      </c>
      <c r="AT41" s="31" t="str">
        <f t="shared" si="17"/>
        <v/>
      </c>
      <c r="AU41" s="31" t="str">
        <f t="shared" si="17"/>
        <v/>
      </c>
      <c r="AV41" s="31" t="str">
        <f t="shared" si="17"/>
        <v/>
      </c>
      <c r="AW41" s="31" t="str">
        <f t="shared" si="17"/>
        <v/>
      </c>
      <c r="AX41" s="31" t="str">
        <f t="shared" si="17"/>
        <v/>
      </c>
      <c r="AY41" s="31" t="str">
        <f t="shared" si="17"/>
        <v/>
      </c>
      <c r="AZ41" s="31" t="str">
        <f t="shared" si="17"/>
        <v/>
      </c>
      <c r="BA41" s="31" t="str">
        <f t="shared" si="17"/>
        <v/>
      </c>
      <c r="BB41" s="31" t="str">
        <f t="shared" si="17"/>
        <v/>
      </c>
      <c r="BC41" s="31" t="str">
        <f t="shared" si="17"/>
        <v/>
      </c>
      <c r="BD41" s="31" t="str">
        <f t="shared" si="17"/>
        <v/>
      </c>
      <c r="BE41" s="31" t="str">
        <f t="shared" si="17"/>
        <v/>
      </c>
      <c r="BF41" s="31" t="str">
        <f t="shared" si="17"/>
        <v/>
      </c>
      <c r="BG41" s="31" t="str">
        <f t="shared" si="17"/>
        <v/>
      </c>
      <c r="BH41" s="31" t="str">
        <f t="shared" si="17"/>
        <v/>
      </c>
      <c r="BI41" s="31" t="str">
        <f t="shared" si="17"/>
        <v/>
      </c>
      <c r="BJ41" s="31" t="str">
        <f t="shared" si="17"/>
        <v/>
      </c>
      <c r="BK41" s="31" t="str">
        <f t="shared" si="17"/>
        <v/>
      </c>
      <c r="BL41" s="31" t="str">
        <f t="shared" si="17"/>
        <v/>
      </c>
      <c r="BM41" s="31" t="str">
        <f t="shared" si="17"/>
        <v/>
      </c>
      <c r="BN41" s="31" t="str">
        <f t="shared" si="17"/>
        <v/>
      </c>
      <c r="BO41" s="31" t="str">
        <f t="shared" si="17"/>
        <v/>
      </c>
      <c r="BP41" s="31" t="str">
        <f t="shared" si="17"/>
        <v/>
      </c>
      <c r="BQ41" s="31" t="str">
        <f t="shared" si="17"/>
        <v/>
      </c>
      <c r="BR41" s="31" t="str">
        <f t="shared" ref="BR41:CY41" si="18">IF(BR20="","",IF(BR9&lt;$C52,"Yes","No"))</f>
        <v/>
      </c>
      <c r="BS41" s="31" t="str">
        <f t="shared" si="18"/>
        <v/>
      </c>
      <c r="BT41" s="31" t="str">
        <f t="shared" si="18"/>
        <v/>
      </c>
      <c r="BU41" s="31" t="str">
        <f t="shared" si="18"/>
        <v/>
      </c>
      <c r="BV41" s="31" t="str">
        <f t="shared" si="18"/>
        <v/>
      </c>
      <c r="BW41" s="31" t="str">
        <f t="shared" si="18"/>
        <v/>
      </c>
      <c r="BX41" s="31" t="str">
        <f t="shared" si="18"/>
        <v/>
      </c>
      <c r="BY41" s="31" t="str">
        <f t="shared" si="18"/>
        <v/>
      </c>
      <c r="BZ41" s="31" t="str">
        <f t="shared" si="18"/>
        <v/>
      </c>
      <c r="CA41" s="31" t="str">
        <f t="shared" si="18"/>
        <v/>
      </c>
      <c r="CB41" s="31" t="str">
        <f t="shared" si="18"/>
        <v/>
      </c>
      <c r="CC41" s="31" t="str">
        <f t="shared" si="18"/>
        <v/>
      </c>
      <c r="CD41" s="31" t="str">
        <f t="shared" si="18"/>
        <v/>
      </c>
      <c r="CE41" s="31" t="str">
        <f t="shared" si="18"/>
        <v/>
      </c>
      <c r="CF41" s="31" t="str">
        <f t="shared" si="18"/>
        <v/>
      </c>
      <c r="CG41" s="31" t="str">
        <f t="shared" si="18"/>
        <v/>
      </c>
      <c r="CH41" s="31" t="str">
        <f t="shared" si="18"/>
        <v/>
      </c>
      <c r="CI41" s="31" t="str">
        <f t="shared" si="18"/>
        <v/>
      </c>
      <c r="CJ41" s="31" t="str">
        <f t="shared" si="18"/>
        <v/>
      </c>
      <c r="CK41" s="31" t="str">
        <f t="shared" si="18"/>
        <v/>
      </c>
      <c r="CL41" s="31" t="str">
        <f t="shared" si="18"/>
        <v/>
      </c>
      <c r="CM41" s="31" t="str">
        <f t="shared" si="18"/>
        <v/>
      </c>
      <c r="CN41" s="31" t="str">
        <f t="shared" si="18"/>
        <v/>
      </c>
      <c r="CO41" s="31" t="str">
        <f t="shared" si="18"/>
        <v/>
      </c>
      <c r="CP41" s="31" t="str">
        <f t="shared" si="18"/>
        <v/>
      </c>
      <c r="CQ41" s="31" t="str">
        <f t="shared" si="18"/>
        <v/>
      </c>
      <c r="CR41" s="31" t="str">
        <f t="shared" si="18"/>
        <v/>
      </c>
      <c r="CS41" s="31" t="str">
        <f t="shared" si="18"/>
        <v/>
      </c>
      <c r="CT41" s="31" t="str">
        <f t="shared" si="18"/>
        <v/>
      </c>
      <c r="CU41" s="31" t="str">
        <f t="shared" si="18"/>
        <v/>
      </c>
      <c r="CV41" s="31" t="str">
        <f t="shared" si="18"/>
        <v/>
      </c>
      <c r="CW41" s="31" t="str">
        <f t="shared" si="18"/>
        <v/>
      </c>
      <c r="CX41" s="31" t="str">
        <f t="shared" si="18"/>
        <v/>
      </c>
      <c r="CY41" s="31" t="str">
        <f t="shared" si="18"/>
        <v/>
      </c>
    </row>
    <row r="42" spans="2:103" s="3" customFormat="1" ht="17.25" customHeight="1">
      <c r="B42" s="211"/>
      <c r="C42" s="200" t="s">
        <v>35</v>
      </c>
      <c r="D42" s="200"/>
      <c r="E42" s="32" t="str">
        <f>IF(E20="","",IF(E17&lt;$C55,"Yes","No"))</f>
        <v/>
      </c>
      <c r="F42" s="32" t="str">
        <f t="shared" ref="F42:BQ42" si="19">IF(F20="","",IF(F17&lt;$C55,"Yes","No"))</f>
        <v/>
      </c>
      <c r="G42" s="32" t="str">
        <f t="shared" si="19"/>
        <v/>
      </c>
      <c r="H42" s="32" t="str">
        <f t="shared" si="19"/>
        <v/>
      </c>
      <c r="I42" s="32" t="str">
        <f t="shared" si="19"/>
        <v/>
      </c>
      <c r="J42" s="32" t="str">
        <f t="shared" si="19"/>
        <v/>
      </c>
      <c r="K42" s="32" t="str">
        <f t="shared" si="19"/>
        <v/>
      </c>
      <c r="L42" s="32" t="str">
        <f t="shared" si="19"/>
        <v/>
      </c>
      <c r="M42" s="32" t="str">
        <f t="shared" si="19"/>
        <v/>
      </c>
      <c r="N42" s="32" t="str">
        <f t="shared" si="19"/>
        <v/>
      </c>
      <c r="O42" s="32" t="str">
        <f t="shared" si="19"/>
        <v/>
      </c>
      <c r="P42" s="32" t="str">
        <f t="shared" si="19"/>
        <v/>
      </c>
      <c r="Q42" s="32" t="str">
        <f t="shared" si="19"/>
        <v/>
      </c>
      <c r="R42" s="32" t="str">
        <f t="shared" si="19"/>
        <v/>
      </c>
      <c r="S42" s="32" t="str">
        <f t="shared" si="19"/>
        <v/>
      </c>
      <c r="T42" s="32" t="str">
        <f t="shared" si="19"/>
        <v/>
      </c>
      <c r="U42" s="32" t="str">
        <f t="shared" si="19"/>
        <v/>
      </c>
      <c r="V42" s="32" t="str">
        <f t="shared" si="19"/>
        <v/>
      </c>
      <c r="W42" s="32" t="str">
        <f t="shared" si="19"/>
        <v/>
      </c>
      <c r="X42" s="32" t="str">
        <f t="shared" si="19"/>
        <v/>
      </c>
      <c r="Y42" s="32" t="str">
        <f t="shared" si="19"/>
        <v/>
      </c>
      <c r="Z42" s="32" t="str">
        <f t="shared" si="19"/>
        <v/>
      </c>
      <c r="AA42" s="32" t="str">
        <f t="shared" si="19"/>
        <v/>
      </c>
      <c r="AB42" s="32" t="str">
        <f t="shared" si="19"/>
        <v/>
      </c>
      <c r="AC42" s="32" t="str">
        <f t="shared" si="19"/>
        <v/>
      </c>
      <c r="AD42" s="32" t="str">
        <f t="shared" si="19"/>
        <v/>
      </c>
      <c r="AE42" s="32" t="str">
        <f t="shared" si="19"/>
        <v/>
      </c>
      <c r="AF42" s="32" t="str">
        <f t="shared" si="19"/>
        <v/>
      </c>
      <c r="AG42" s="32" t="str">
        <f t="shared" si="19"/>
        <v/>
      </c>
      <c r="AH42" s="32" t="str">
        <f t="shared" si="19"/>
        <v/>
      </c>
      <c r="AI42" s="32" t="str">
        <f t="shared" si="19"/>
        <v/>
      </c>
      <c r="AJ42" s="32" t="str">
        <f t="shared" si="19"/>
        <v/>
      </c>
      <c r="AK42" s="32" t="str">
        <f t="shared" si="19"/>
        <v/>
      </c>
      <c r="AL42" s="32" t="str">
        <f t="shared" si="19"/>
        <v/>
      </c>
      <c r="AM42" s="32" t="str">
        <f t="shared" si="19"/>
        <v/>
      </c>
      <c r="AN42" s="32" t="str">
        <f t="shared" si="19"/>
        <v/>
      </c>
      <c r="AO42" s="32" t="str">
        <f t="shared" si="19"/>
        <v/>
      </c>
      <c r="AP42" s="32" t="str">
        <f t="shared" si="19"/>
        <v/>
      </c>
      <c r="AQ42" s="32" t="str">
        <f t="shared" si="19"/>
        <v/>
      </c>
      <c r="AR42" s="32" t="str">
        <f t="shared" si="19"/>
        <v/>
      </c>
      <c r="AS42" s="32" t="str">
        <f t="shared" si="19"/>
        <v/>
      </c>
      <c r="AT42" s="32" t="str">
        <f t="shared" si="19"/>
        <v/>
      </c>
      <c r="AU42" s="32" t="str">
        <f t="shared" si="19"/>
        <v/>
      </c>
      <c r="AV42" s="32" t="str">
        <f t="shared" si="19"/>
        <v/>
      </c>
      <c r="AW42" s="32" t="str">
        <f t="shared" si="19"/>
        <v/>
      </c>
      <c r="AX42" s="32" t="str">
        <f t="shared" si="19"/>
        <v/>
      </c>
      <c r="AY42" s="32" t="str">
        <f t="shared" si="19"/>
        <v/>
      </c>
      <c r="AZ42" s="32" t="str">
        <f t="shared" si="19"/>
        <v/>
      </c>
      <c r="BA42" s="32" t="str">
        <f t="shared" si="19"/>
        <v/>
      </c>
      <c r="BB42" s="32" t="str">
        <f t="shared" si="19"/>
        <v/>
      </c>
      <c r="BC42" s="32" t="str">
        <f t="shared" si="19"/>
        <v/>
      </c>
      <c r="BD42" s="32" t="str">
        <f t="shared" si="19"/>
        <v/>
      </c>
      <c r="BE42" s="32" t="str">
        <f t="shared" si="19"/>
        <v/>
      </c>
      <c r="BF42" s="32" t="str">
        <f t="shared" si="19"/>
        <v/>
      </c>
      <c r="BG42" s="32" t="str">
        <f t="shared" si="19"/>
        <v/>
      </c>
      <c r="BH42" s="32" t="str">
        <f t="shared" si="19"/>
        <v/>
      </c>
      <c r="BI42" s="32" t="str">
        <f t="shared" si="19"/>
        <v/>
      </c>
      <c r="BJ42" s="32" t="str">
        <f t="shared" si="19"/>
        <v/>
      </c>
      <c r="BK42" s="32" t="str">
        <f t="shared" si="19"/>
        <v/>
      </c>
      <c r="BL42" s="32" t="str">
        <f t="shared" si="19"/>
        <v/>
      </c>
      <c r="BM42" s="32" t="str">
        <f t="shared" si="19"/>
        <v/>
      </c>
      <c r="BN42" s="32" t="str">
        <f t="shared" si="19"/>
        <v/>
      </c>
      <c r="BO42" s="32" t="str">
        <f t="shared" si="19"/>
        <v/>
      </c>
      <c r="BP42" s="32" t="str">
        <f t="shared" si="19"/>
        <v/>
      </c>
      <c r="BQ42" s="32" t="str">
        <f t="shared" si="19"/>
        <v/>
      </c>
      <c r="BR42" s="32" t="str">
        <f t="shared" ref="BR42:CY42" si="20">IF(BR20="","",IF(BR17&lt;$C55,"Yes","No"))</f>
        <v/>
      </c>
      <c r="BS42" s="32" t="str">
        <f t="shared" si="20"/>
        <v/>
      </c>
      <c r="BT42" s="32" t="str">
        <f t="shared" si="20"/>
        <v/>
      </c>
      <c r="BU42" s="32" t="str">
        <f t="shared" si="20"/>
        <v/>
      </c>
      <c r="BV42" s="32" t="str">
        <f t="shared" si="20"/>
        <v/>
      </c>
      <c r="BW42" s="32" t="str">
        <f t="shared" si="20"/>
        <v/>
      </c>
      <c r="BX42" s="32" t="str">
        <f t="shared" si="20"/>
        <v/>
      </c>
      <c r="BY42" s="32" t="str">
        <f t="shared" si="20"/>
        <v/>
      </c>
      <c r="BZ42" s="32" t="str">
        <f t="shared" si="20"/>
        <v/>
      </c>
      <c r="CA42" s="32" t="str">
        <f t="shared" si="20"/>
        <v/>
      </c>
      <c r="CB42" s="32" t="str">
        <f t="shared" si="20"/>
        <v/>
      </c>
      <c r="CC42" s="32" t="str">
        <f t="shared" si="20"/>
        <v/>
      </c>
      <c r="CD42" s="32" t="str">
        <f t="shared" si="20"/>
        <v/>
      </c>
      <c r="CE42" s="32" t="str">
        <f t="shared" si="20"/>
        <v/>
      </c>
      <c r="CF42" s="32" t="str">
        <f t="shared" si="20"/>
        <v/>
      </c>
      <c r="CG42" s="32" t="str">
        <f t="shared" si="20"/>
        <v/>
      </c>
      <c r="CH42" s="32" t="str">
        <f t="shared" si="20"/>
        <v/>
      </c>
      <c r="CI42" s="32" t="str">
        <f t="shared" si="20"/>
        <v/>
      </c>
      <c r="CJ42" s="32" t="str">
        <f t="shared" si="20"/>
        <v/>
      </c>
      <c r="CK42" s="32" t="str">
        <f t="shared" si="20"/>
        <v/>
      </c>
      <c r="CL42" s="32" t="str">
        <f t="shared" si="20"/>
        <v/>
      </c>
      <c r="CM42" s="32" t="str">
        <f t="shared" si="20"/>
        <v/>
      </c>
      <c r="CN42" s="32" t="str">
        <f t="shared" si="20"/>
        <v/>
      </c>
      <c r="CO42" s="32" t="str">
        <f t="shared" si="20"/>
        <v/>
      </c>
      <c r="CP42" s="32" t="str">
        <f t="shared" si="20"/>
        <v/>
      </c>
      <c r="CQ42" s="32" t="str">
        <f t="shared" si="20"/>
        <v/>
      </c>
      <c r="CR42" s="32" t="str">
        <f t="shared" si="20"/>
        <v/>
      </c>
      <c r="CS42" s="32" t="str">
        <f t="shared" si="20"/>
        <v/>
      </c>
      <c r="CT42" s="32" t="str">
        <f t="shared" si="20"/>
        <v/>
      </c>
      <c r="CU42" s="32" t="str">
        <f t="shared" si="20"/>
        <v/>
      </c>
      <c r="CV42" s="32" t="str">
        <f t="shared" si="20"/>
        <v/>
      </c>
      <c r="CW42" s="32" t="str">
        <f t="shared" si="20"/>
        <v/>
      </c>
      <c r="CX42" s="32" t="str">
        <f t="shared" si="20"/>
        <v/>
      </c>
      <c r="CY42" s="32" t="str">
        <f t="shared" si="20"/>
        <v/>
      </c>
    </row>
    <row r="43" spans="2:103" s="3" customFormat="1" ht="17.25" customHeight="1">
      <c r="B43" s="211"/>
      <c r="C43" s="200" t="s">
        <v>36</v>
      </c>
      <c r="D43" s="200"/>
      <c r="E43" s="32" t="str">
        <f>IF(E20="","",IF(E19&lt;$C58,"Yes","No"))</f>
        <v/>
      </c>
      <c r="F43" s="32" t="str">
        <f t="shared" ref="F43:BQ43" si="21">IF(F20="","",IF(F19&lt;$C58,"Yes","No"))</f>
        <v/>
      </c>
      <c r="G43" s="32" t="str">
        <f t="shared" si="21"/>
        <v/>
      </c>
      <c r="H43" s="32" t="str">
        <f t="shared" si="21"/>
        <v/>
      </c>
      <c r="I43" s="32" t="str">
        <f t="shared" si="21"/>
        <v/>
      </c>
      <c r="J43" s="32" t="str">
        <f t="shared" si="21"/>
        <v/>
      </c>
      <c r="K43" s="32" t="str">
        <f t="shared" si="21"/>
        <v/>
      </c>
      <c r="L43" s="32" t="str">
        <f t="shared" si="21"/>
        <v/>
      </c>
      <c r="M43" s="32" t="str">
        <f t="shared" si="21"/>
        <v/>
      </c>
      <c r="N43" s="32" t="str">
        <f t="shared" si="21"/>
        <v/>
      </c>
      <c r="O43" s="32" t="str">
        <f t="shared" si="21"/>
        <v/>
      </c>
      <c r="P43" s="32" t="str">
        <f t="shared" si="21"/>
        <v/>
      </c>
      <c r="Q43" s="32" t="str">
        <f t="shared" si="21"/>
        <v/>
      </c>
      <c r="R43" s="32" t="str">
        <f t="shared" si="21"/>
        <v/>
      </c>
      <c r="S43" s="32" t="str">
        <f t="shared" si="21"/>
        <v/>
      </c>
      <c r="T43" s="32" t="str">
        <f t="shared" si="21"/>
        <v/>
      </c>
      <c r="U43" s="32" t="str">
        <f t="shared" si="21"/>
        <v/>
      </c>
      <c r="V43" s="32" t="str">
        <f t="shared" si="21"/>
        <v/>
      </c>
      <c r="W43" s="32" t="str">
        <f t="shared" si="21"/>
        <v/>
      </c>
      <c r="X43" s="32" t="str">
        <f t="shared" si="21"/>
        <v/>
      </c>
      <c r="Y43" s="32" t="str">
        <f t="shared" si="21"/>
        <v/>
      </c>
      <c r="Z43" s="32" t="str">
        <f t="shared" si="21"/>
        <v/>
      </c>
      <c r="AA43" s="32" t="str">
        <f t="shared" si="21"/>
        <v/>
      </c>
      <c r="AB43" s="32" t="str">
        <f t="shared" si="21"/>
        <v/>
      </c>
      <c r="AC43" s="32" t="str">
        <f t="shared" si="21"/>
        <v/>
      </c>
      <c r="AD43" s="32" t="str">
        <f t="shared" si="21"/>
        <v/>
      </c>
      <c r="AE43" s="32" t="str">
        <f t="shared" si="21"/>
        <v/>
      </c>
      <c r="AF43" s="32" t="str">
        <f t="shared" si="21"/>
        <v/>
      </c>
      <c r="AG43" s="32" t="str">
        <f t="shared" si="21"/>
        <v/>
      </c>
      <c r="AH43" s="32" t="str">
        <f t="shared" si="21"/>
        <v/>
      </c>
      <c r="AI43" s="32" t="str">
        <f t="shared" si="21"/>
        <v/>
      </c>
      <c r="AJ43" s="32" t="str">
        <f t="shared" si="21"/>
        <v/>
      </c>
      <c r="AK43" s="32" t="str">
        <f t="shared" si="21"/>
        <v/>
      </c>
      <c r="AL43" s="32" t="str">
        <f t="shared" si="21"/>
        <v/>
      </c>
      <c r="AM43" s="32" t="str">
        <f t="shared" si="21"/>
        <v/>
      </c>
      <c r="AN43" s="32" t="str">
        <f t="shared" si="21"/>
        <v/>
      </c>
      <c r="AO43" s="32" t="str">
        <f t="shared" si="21"/>
        <v/>
      </c>
      <c r="AP43" s="32" t="str">
        <f t="shared" si="21"/>
        <v/>
      </c>
      <c r="AQ43" s="32" t="str">
        <f t="shared" si="21"/>
        <v/>
      </c>
      <c r="AR43" s="32" t="str">
        <f t="shared" si="21"/>
        <v/>
      </c>
      <c r="AS43" s="32" t="str">
        <f t="shared" si="21"/>
        <v/>
      </c>
      <c r="AT43" s="32" t="str">
        <f t="shared" si="21"/>
        <v/>
      </c>
      <c r="AU43" s="32" t="str">
        <f t="shared" si="21"/>
        <v/>
      </c>
      <c r="AV43" s="32" t="str">
        <f t="shared" si="21"/>
        <v/>
      </c>
      <c r="AW43" s="32" t="str">
        <f t="shared" si="21"/>
        <v/>
      </c>
      <c r="AX43" s="32" t="str">
        <f t="shared" si="21"/>
        <v/>
      </c>
      <c r="AY43" s="32" t="str">
        <f t="shared" si="21"/>
        <v/>
      </c>
      <c r="AZ43" s="32" t="str">
        <f t="shared" si="21"/>
        <v/>
      </c>
      <c r="BA43" s="32" t="str">
        <f t="shared" si="21"/>
        <v/>
      </c>
      <c r="BB43" s="32" t="str">
        <f t="shared" si="21"/>
        <v/>
      </c>
      <c r="BC43" s="32" t="str">
        <f t="shared" si="21"/>
        <v/>
      </c>
      <c r="BD43" s="32" t="str">
        <f t="shared" si="21"/>
        <v/>
      </c>
      <c r="BE43" s="32" t="str">
        <f t="shared" si="21"/>
        <v/>
      </c>
      <c r="BF43" s="32" t="str">
        <f t="shared" si="21"/>
        <v/>
      </c>
      <c r="BG43" s="32" t="str">
        <f t="shared" si="21"/>
        <v/>
      </c>
      <c r="BH43" s="32" t="str">
        <f t="shared" si="21"/>
        <v/>
      </c>
      <c r="BI43" s="32" t="str">
        <f t="shared" si="21"/>
        <v/>
      </c>
      <c r="BJ43" s="32" t="str">
        <f t="shared" si="21"/>
        <v/>
      </c>
      <c r="BK43" s="32" t="str">
        <f t="shared" si="21"/>
        <v/>
      </c>
      <c r="BL43" s="32" t="str">
        <f t="shared" si="21"/>
        <v/>
      </c>
      <c r="BM43" s="32" t="str">
        <f t="shared" si="21"/>
        <v/>
      </c>
      <c r="BN43" s="32" t="str">
        <f t="shared" si="21"/>
        <v/>
      </c>
      <c r="BO43" s="32" t="str">
        <f t="shared" si="21"/>
        <v/>
      </c>
      <c r="BP43" s="32" t="str">
        <f t="shared" si="21"/>
        <v/>
      </c>
      <c r="BQ43" s="32" t="str">
        <f t="shared" si="21"/>
        <v/>
      </c>
      <c r="BR43" s="32" t="str">
        <f t="shared" ref="BR43:CY43" si="22">IF(BR20="","",IF(BR19&lt;$C58,"Yes","No"))</f>
        <v/>
      </c>
      <c r="BS43" s="32" t="str">
        <f t="shared" si="22"/>
        <v/>
      </c>
      <c r="BT43" s="32" t="str">
        <f t="shared" si="22"/>
        <v/>
      </c>
      <c r="BU43" s="32" t="str">
        <f t="shared" si="22"/>
        <v/>
      </c>
      <c r="BV43" s="32" t="str">
        <f t="shared" si="22"/>
        <v/>
      </c>
      <c r="BW43" s="32" t="str">
        <f t="shared" si="22"/>
        <v/>
      </c>
      <c r="BX43" s="32" t="str">
        <f t="shared" si="22"/>
        <v/>
      </c>
      <c r="BY43" s="32" t="str">
        <f t="shared" si="22"/>
        <v/>
      </c>
      <c r="BZ43" s="32" t="str">
        <f t="shared" si="22"/>
        <v/>
      </c>
      <c r="CA43" s="32" t="str">
        <f t="shared" si="22"/>
        <v/>
      </c>
      <c r="CB43" s="32" t="str">
        <f t="shared" si="22"/>
        <v/>
      </c>
      <c r="CC43" s="32" t="str">
        <f t="shared" si="22"/>
        <v/>
      </c>
      <c r="CD43" s="32" t="str">
        <f t="shared" si="22"/>
        <v/>
      </c>
      <c r="CE43" s="32" t="str">
        <f t="shared" si="22"/>
        <v/>
      </c>
      <c r="CF43" s="32" t="str">
        <f t="shared" si="22"/>
        <v/>
      </c>
      <c r="CG43" s="32" t="str">
        <f t="shared" si="22"/>
        <v/>
      </c>
      <c r="CH43" s="32" t="str">
        <f t="shared" si="22"/>
        <v/>
      </c>
      <c r="CI43" s="32" t="str">
        <f t="shared" si="22"/>
        <v/>
      </c>
      <c r="CJ43" s="32" t="str">
        <f t="shared" si="22"/>
        <v/>
      </c>
      <c r="CK43" s="32" t="str">
        <f t="shared" si="22"/>
        <v/>
      </c>
      <c r="CL43" s="32" t="str">
        <f t="shared" si="22"/>
        <v/>
      </c>
      <c r="CM43" s="32" t="str">
        <f t="shared" si="22"/>
        <v/>
      </c>
      <c r="CN43" s="32" t="str">
        <f t="shared" si="22"/>
        <v/>
      </c>
      <c r="CO43" s="32" t="str">
        <f t="shared" si="22"/>
        <v/>
      </c>
      <c r="CP43" s="32" t="str">
        <f t="shared" si="22"/>
        <v/>
      </c>
      <c r="CQ43" s="32" t="str">
        <f t="shared" si="22"/>
        <v/>
      </c>
      <c r="CR43" s="32" t="str">
        <f t="shared" si="22"/>
        <v/>
      </c>
      <c r="CS43" s="32" t="str">
        <f t="shared" si="22"/>
        <v/>
      </c>
      <c r="CT43" s="32" t="str">
        <f t="shared" si="22"/>
        <v/>
      </c>
      <c r="CU43" s="32" t="str">
        <f t="shared" si="22"/>
        <v/>
      </c>
      <c r="CV43" s="32" t="str">
        <f t="shared" si="22"/>
        <v/>
      </c>
      <c r="CW43" s="32" t="str">
        <f t="shared" si="22"/>
        <v/>
      </c>
      <c r="CX43" s="32" t="str">
        <f t="shared" si="22"/>
        <v/>
      </c>
      <c r="CY43" s="32" t="str">
        <f t="shared" si="22"/>
        <v/>
      </c>
    </row>
    <row r="44" spans="2:103" s="3" customFormat="1" ht="17.25" customHeight="1">
      <c r="B44" s="211"/>
      <c r="C44" s="200" t="s">
        <v>591</v>
      </c>
      <c r="D44" s="200"/>
      <c r="E44" s="32" t="str">
        <f>IF(E20="","",IF(E61=0,"―",IF(E60&gt;E61,"Yes","No")))</f>
        <v/>
      </c>
      <c r="F44" s="32" t="str">
        <f t="shared" ref="F44:BQ44" si="23">IF(F20="","",IF(F61=0,"―",IF(F60&gt;F61,"Yes","No")))</f>
        <v/>
      </c>
      <c r="G44" s="32" t="str">
        <f t="shared" si="23"/>
        <v/>
      </c>
      <c r="H44" s="32" t="str">
        <f t="shared" si="23"/>
        <v/>
      </c>
      <c r="I44" s="32" t="str">
        <f t="shared" si="23"/>
        <v/>
      </c>
      <c r="J44" s="32" t="str">
        <f t="shared" si="23"/>
        <v/>
      </c>
      <c r="K44" s="32" t="str">
        <f t="shared" si="23"/>
        <v/>
      </c>
      <c r="L44" s="32" t="str">
        <f t="shared" si="23"/>
        <v/>
      </c>
      <c r="M44" s="32" t="str">
        <f t="shared" si="23"/>
        <v/>
      </c>
      <c r="N44" s="32" t="str">
        <f t="shared" si="23"/>
        <v/>
      </c>
      <c r="O44" s="32" t="str">
        <f t="shared" si="23"/>
        <v/>
      </c>
      <c r="P44" s="32" t="str">
        <f t="shared" si="23"/>
        <v/>
      </c>
      <c r="Q44" s="32" t="str">
        <f t="shared" si="23"/>
        <v/>
      </c>
      <c r="R44" s="32" t="str">
        <f t="shared" si="23"/>
        <v/>
      </c>
      <c r="S44" s="32" t="str">
        <f t="shared" si="23"/>
        <v/>
      </c>
      <c r="T44" s="32" t="str">
        <f t="shared" si="23"/>
        <v/>
      </c>
      <c r="U44" s="32" t="str">
        <f t="shared" si="23"/>
        <v/>
      </c>
      <c r="V44" s="32" t="str">
        <f t="shared" si="23"/>
        <v/>
      </c>
      <c r="W44" s="32" t="str">
        <f t="shared" si="23"/>
        <v/>
      </c>
      <c r="X44" s="32" t="str">
        <f t="shared" si="23"/>
        <v/>
      </c>
      <c r="Y44" s="32" t="str">
        <f t="shared" si="23"/>
        <v/>
      </c>
      <c r="Z44" s="32" t="str">
        <f t="shared" si="23"/>
        <v/>
      </c>
      <c r="AA44" s="32" t="str">
        <f t="shared" si="23"/>
        <v/>
      </c>
      <c r="AB44" s="32" t="str">
        <f t="shared" si="23"/>
        <v/>
      </c>
      <c r="AC44" s="32" t="str">
        <f t="shared" si="23"/>
        <v/>
      </c>
      <c r="AD44" s="32" t="str">
        <f t="shared" si="23"/>
        <v/>
      </c>
      <c r="AE44" s="32" t="str">
        <f t="shared" si="23"/>
        <v/>
      </c>
      <c r="AF44" s="32" t="str">
        <f t="shared" si="23"/>
        <v/>
      </c>
      <c r="AG44" s="32" t="str">
        <f t="shared" si="23"/>
        <v/>
      </c>
      <c r="AH44" s="32" t="str">
        <f t="shared" si="23"/>
        <v/>
      </c>
      <c r="AI44" s="32" t="str">
        <f t="shared" si="23"/>
        <v/>
      </c>
      <c r="AJ44" s="32" t="str">
        <f t="shared" si="23"/>
        <v/>
      </c>
      <c r="AK44" s="32" t="str">
        <f t="shared" si="23"/>
        <v/>
      </c>
      <c r="AL44" s="32" t="str">
        <f t="shared" si="23"/>
        <v/>
      </c>
      <c r="AM44" s="32" t="str">
        <f t="shared" si="23"/>
        <v/>
      </c>
      <c r="AN44" s="32" t="str">
        <f t="shared" si="23"/>
        <v/>
      </c>
      <c r="AO44" s="32" t="str">
        <f t="shared" si="23"/>
        <v/>
      </c>
      <c r="AP44" s="32" t="str">
        <f t="shared" si="23"/>
        <v/>
      </c>
      <c r="AQ44" s="32" t="str">
        <f t="shared" si="23"/>
        <v/>
      </c>
      <c r="AR44" s="32" t="str">
        <f t="shared" si="23"/>
        <v/>
      </c>
      <c r="AS44" s="32" t="str">
        <f t="shared" si="23"/>
        <v/>
      </c>
      <c r="AT44" s="32" t="str">
        <f t="shared" si="23"/>
        <v/>
      </c>
      <c r="AU44" s="32" t="str">
        <f t="shared" si="23"/>
        <v/>
      </c>
      <c r="AV44" s="32" t="str">
        <f t="shared" si="23"/>
        <v/>
      </c>
      <c r="AW44" s="32" t="str">
        <f t="shared" si="23"/>
        <v/>
      </c>
      <c r="AX44" s="32" t="str">
        <f t="shared" si="23"/>
        <v/>
      </c>
      <c r="AY44" s="32" t="str">
        <f t="shared" si="23"/>
        <v/>
      </c>
      <c r="AZ44" s="32" t="str">
        <f t="shared" si="23"/>
        <v/>
      </c>
      <c r="BA44" s="32" t="str">
        <f t="shared" si="23"/>
        <v/>
      </c>
      <c r="BB44" s="32" t="str">
        <f t="shared" si="23"/>
        <v/>
      </c>
      <c r="BC44" s="32" t="str">
        <f t="shared" si="23"/>
        <v/>
      </c>
      <c r="BD44" s="32" t="str">
        <f t="shared" si="23"/>
        <v/>
      </c>
      <c r="BE44" s="32" t="str">
        <f t="shared" si="23"/>
        <v/>
      </c>
      <c r="BF44" s="32" t="str">
        <f t="shared" si="23"/>
        <v/>
      </c>
      <c r="BG44" s="32" t="str">
        <f t="shared" si="23"/>
        <v/>
      </c>
      <c r="BH44" s="32" t="str">
        <f t="shared" si="23"/>
        <v/>
      </c>
      <c r="BI44" s="32" t="str">
        <f t="shared" si="23"/>
        <v/>
      </c>
      <c r="BJ44" s="32" t="str">
        <f t="shared" si="23"/>
        <v/>
      </c>
      <c r="BK44" s="32" t="str">
        <f t="shared" si="23"/>
        <v/>
      </c>
      <c r="BL44" s="32" t="str">
        <f t="shared" si="23"/>
        <v/>
      </c>
      <c r="BM44" s="32" t="str">
        <f t="shared" si="23"/>
        <v/>
      </c>
      <c r="BN44" s="32" t="str">
        <f t="shared" si="23"/>
        <v/>
      </c>
      <c r="BO44" s="32" t="str">
        <f t="shared" si="23"/>
        <v/>
      </c>
      <c r="BP44" s="32" t="str">
        <f t="shared" si="23"/>
        <v/>
      </c>
      <c r="BQ44" s="32" t="str">
        <f t="shared" si="23"/>
        <v/>
      </c>
      <c r="BR44" s="32" t="str">
        <f t="shared" ref="BR44:CY44" si="24">IF(BR20="","",IF(BR61=0,"―",IF(BR60&gt;BR61,"Yes","No")))</f>
        <v/>
      </c>
      <c r="BS44" s="32" t="str">
        <f t="shared" si="24"/>
        <v/>
      </c>
      <c r="BT44" s="32" t="str">
        <f t="shared" si="24"/>
        <v/>
      </c>
      <c r="BU44" s="32" t="str">
        <f t="shared" si="24"/>
        <v/>
      </c>
      <c r="BV44" s="32" t="str">
        <f t="shared" si="24"/>
        <v/>
      </c>
      <c r="BW44" s="32" t="str">
        <f t="shared" si="24"/>
        <v/>
      </c>
      <c r="BX44" s="32" t="str">
        <f t="shared" si="24"/>
        <v/>
      </c>
      <c r="BY44" s="32" t="str">
        <f t="shared" si="24"/>
        <v/>
      </c>
      <c r="BZ44" s="32" t="str">
        <f t="shared" si="24"/>
        <v/>
      </c>
      <c r="CA44" s="32" t="str">
        <f t="shared" si="24"/>
        <v/>
      </c>
      <c r="CB44" s="32" t="str">
        <f t="shared" si="24"/>
        <v/>
      </c>
      <c r="CC44" s="32" t="str">
        <f t="shared" si="24"/>
        <v/>
      </c>
      <c r="CD44" s="32" t="str">
        <f t="shared" si="24"/>
        <v/>
      </c>
      <c r="CE44" s="32" t="str">
        <f t="shared" si="24"/>
        <v/>
      </c>
      <c r="CF44" s="32" t="str">
        <f t="shared" si="24"/>
        <v/>
      </c>
      <c r="CG44" s="32" t="str">
        <f t="shared" si="24"/>
        <v/>
      </c>
      <c r="CH44" s="32" t="str">
        <f t="shared" si="24"/>
        <v/>
      </c>
      <c r="CI44" s="32" t="str">
        <f t="shared" si="24"/>
        <v/>
      </c>
      <c r="CJ44" s="32" t="str">
        <f t="shared" si="24"/>
        <v/>
      </c>
      <c r="CK44" s="32" t="str">
        <f t="shared" si="24"/>
        <v/>
      </c>
      <c r="CL44" s="32" t="str">
        <f t="shared" si="24"/>
        <v/>
      </c>
      <c r="CM44" s="32" t="str">
        <f t="shared" si="24"/>
        <v/>
      </c>
      <c r="CN44" s="32" t="str">
        <f t="shared" si="24"/>
        <v/>
      </c>
      <c r="CO44" s="32" t="str">
        <f t="shared" si="24"/>
        <v/>
      </c>
      <c r="CP44" s="32" t="str">
        <f t="shared" si="24"/>
        <v/>
      </c>
      <c r="CQ44" s="32" t="str">
        <f t="shared" si="24"/>
        <v/>
      </c>
      <c r="CR44" s="32" t="str">
        <f t="shared" si="24"/>
        <v/>
      </c>
      <c r="CS44" s="32" t="str">
        <f t="shared" si="24"/>
        <v/>
      </c>
      <c r="CT44" s="32" t="str">
        <f t="shared" si="24"/>
        <v/>
      </c>
      <c r="CU44" s="32" t="str">
        <f t="shared" si="24"/>
        <v/>
      </c>
      <c r="CV44" s="32" t="str">
        <f t="shared" si="24"/>
        <v/>
      </c>
      <c r="CW44" s="32" t="str">
        <f t="shared" si="24"/>
        <v/>
      </c>
      <c r="CX44" s="32" t="str">
        <f t="shared" si="24"/>
        <v/>
      </c>
      <c r="CY44" s="32" t="str">
        <f t="shared" si="24"/>
        <v/>
      </c>
    </row>
    <row r="45" spans="2:103" s="3" customFormat="1" ht="17.25" customHeight="1">
      <c r="B45" s="211"/>
      <c r="C45" s="219" t="s">
        <v>38</v>
      </c>
      <c r="D45" s="220"/>
      <c r="E45" s="33" t="str">
        <f>IF(E20="","",IF(E40="No","資格確認",IF(E41="Yes","落札不適当",IF(E42="Yes","落札不適当",IF(E43="Yes","落札不適当","履行能力確認")))))</f>
        <v/>
      </c>
      <c r="F45" s="33" t="str">
        <f t="shared" ref="F45:BQ45" si="25">IF(F20="","",IF(F40="No","資格確認",IF(F41="Yes","落札不適当",IF(F42="Yes","落札不適当",IF(F43="Yes","落札不適当","履行能力確認")))))</f>
        <v/>
      </c>
      <c r="G45" s="33" t="str">
        <f t="shared" si="25"/>
        <v/>
      </c>
      <c r="H45" s="33" t="str">
        <f t="shared" si="25"/>
        <v/>
      </c>
      <c r="I45" s="33" t="str">
        <f t="shared" si="25"/>
        <v/>
      </c>
      <c r="J45" s="33" t="str">
        <f t="shared" si="25"/>
        <v/>
      </c>
      <c r="K45" s="33" t="str">
        <f t="shared" si="25"/>
        <v/>
      </c>
      <c r="L45" s="33" t="str">
        <f t="shared" si="25"/>
        <v/>
      </c>
      <c r="M45" s="33" t="str">
        <f t="shared" si="25"/>
        <v/>
      </c>
      <c r="N45" s="33" t="str">
        <f t="shared" si="25"/>
        <v/>
      </c>
      <c r="O45" s="33" t="str">
        <f t="shared" si="25"/>
        <v/>
      </c>
      <c r="P45" s="33" t="str">
        <f t="shared" si="25"/>
        <v/>
      </c>
      <c r="Q45" s="33" t="str">
        <f t="shared" si="25"/>
        <v/>
      </c>
      <c r="R45" s="33" t="str">
        <f t="shared" si="25"/>
        <v/>
      </c>
      <c r="S45" s="33" t="str">
        <f t="shared" si="25"/>
        <v/>
      </c>
      <c r="T45" s="33" t="str">
        <f t="shared" si="25"/>
        <v/>
      </c>
      <c r="U45" s="33" t="str">
        <f t="shared" si="25"/>
        <v/>
      </c>
      <c r="V45" s="33" t="str">
        <f t="shared" si="25"/>
        <v/>
      </c>
      <c r="W45" s="33" t="str">
        <f t="shared" si="25"/>
        <v/>
      </c>
      <c r="X45" s="33" t="str">
        <f t="shared" si="25"/>
        <v/>
      </c>
      <c r="Y45" s="33" t="str">
        <f t="shared" si="25"/>
        <v/>
      </c>
      <c r="Z45" s="33" t="str">
        <f t="shared" si="25"/>
        <v/>
      </c>
      <c r="AA45" s="33" t="str">
        <f t="shared" si="25"/>
        <v/>
      </c>
      <c r="AB45" s="33" t="str">
        <f t="shared" si="25"/>
        <v/>
      </c>
      <c r="AC45" s="33" t="str">
        <f t="shared" si="25"/>
        <v/>
      </c>
      <c r="AD45" s="33" t="str">
        <f t="shared" si="25"/>
        <v/>
      </c>
      <c r="AE45" s="33" t="str">
        <f t="shared" si="25"/>
        <v/>
      </c>
      <c r="AF45" s="33" t="str">
        <f t="shared" si="25"/>
        <v/>
      </c>
      <c r="AG45" s="33" t="str">
        <f t="shared" si="25"/>
        <v/>
      </c>
      <c r="AH45" s="33" t="str">
        <f t="shared" si="25"/>
        <v/>
      </c>
      <c r="AI45" s="33" t="str">
        <f t="shared" si="25"/>
        <v/>
      </c>
      <c r="AJ45" s="33" t="str">
        <f t="shared" si="25"/>
        <v/>
      </c>
      <c r="AK45" s="33" t="str">
        <f t="shared" si="25"/>
        <v/>
      </c>
      <c r="AL45" s="33" t="str">
        <f t="shared" si="25"/>
        <v/>
      </c>
      <c r="AM45" s="33" t="str">
        <f t="shared" si="25"/>
        <v/>
      </c>
      <c r="AN45" s="33" t="str">
        <f t="shared" si="25"/>
        <v/>
      </c>
      <c r="AO45" s="33" t="str">
        <f t="shared" si="25"/>
        <v/>
      </c>
      <c r="AP45" s="33" t="str">
        <f t="shared" si="25"/>
        <v/>
      </c>
      <c r="AQ45" s="33" t="str">
        <f t="shared" si="25"/>
        <v/>
      </c>
      <c r="AR45" s="33" t="str">
        <f t="shared" si="25"/>
        <v/>
      </c>
      <c r="AS45" s="33" t="str">
        <f t="shared" si="25"/>
        <v/>
      </c>
      <c r="AT45" s="33" t="str">
        <f t="shared" si="25"/>
        <v/>
      </c>
      <c r="AU45" s="33" t="str">
        <f t="shared" si="25"/>
        <v/>
      </c>
      <c r="AV45" s="33" t="str">
        <f t="shared" si="25"/>
        <v/>
      </c>
      <c r="AW45" s="33" t="str">
        <f t="shared" si="25"/>
        <v/>
      </c>
      <c r="AX45" s="33" t="str">
        <f t="shared" si="25"/>
        <v/>
      </c>
      <c r="AY45" s="33" t="str">
        <f t="shared" si="25"/>
        <v/>
      </c>
      <c r="AZ45" s="33" t="str">
        <f t="shared" si="25"/>
        <v/>
      </c>
      <c r="BA45" s="33" t="str">
        <f t="shared" si="25"/>
        <v/>
      </c>
      <c r="BB45" s="33" t="str">
        <f t="shared" si="25"/>
        <v/>
      </c>
      <c r="BC45" s="33" t="str">
        <f t="shared" si="25"/>
        <v/>
      </c>
      <c r="BD45" s="33" t="str">
        <f t="shared" si="25"/>
        <v/>
      </c>
      <c r="BE45" s="33" t="str">
        <f t="shared" si="25"/>
        <v/>
      </c>
      <c r="BF45" s="33" t="str">
        <f t="shared" si="25"/>
        <v/>
      </c>
      <c r="BG45" s="33" t="str">
        <f t="shared" si="25"/>
        <v/>
      </c>
      <c r="BH45" s="33" t="str">
        <f t="shared" si="25"/>
        <v/>
      </c>
      <c r="BI45" s="33" t="str">
        <f t="shared" si="25"/>
        <v/>
      </c>
      <c r="BJ45" s="33" t="str">
        <f t="shared" si="25"/>
        <v/>
      </c>
      <c r="BK45" s="33" t="str">
        <f t="shared" si="25"/>
        <v/>
      </c>
      <c r="BL45" s="33" t="str">
        <f t="shared" si="25"/>
        <v/>
      </c>
      <c r="BM45" s="33" t="str">
        <f t="shared" si="25"/>
        <v/>
      </c>
      <c r="BN45" s="33" t="str">
        <f t="shared" si="25"/>
        <v/>
      </c>
      <c r="BO45" s="33" t="str">
        <f t="shared" si="25"/>
        <v/>
      </c>
      <c r="BP45" s="33" t="str">
        <f t="shared" si="25"/>
        <v/>
      </c>
      <c r="BQ45" s="33" t="str">
        <f t="shared" si="25"/>
        <v/>
      </c>
      <c r="BR45" s="33" t="str">
        <f t="shared" ref="BR45:CY45" si="26">IF(BR20="","",IF(BR40="No","資格確認",IF(BR41="Yes","落札不適当",IF(BR42="Yes","落札不適当",IF(BR43="Yes","落札不適当","履行能力確認")))))</f>
        <v/>
      </c>
      <c r="BS45" s="33" t="str">
        <f t="shared" si="26"/>
        <v/>
      </c>
      <c r="BT45" s="33" t="str">
        <f t="shared" si="26"/>
        <v/>
      </c>
      <c r="BU45" s="33" t="str">
        <f t="shared" si="26"/>
        <v/>
      </c>
      <c r="BV45" s="33" t="str">
        <f t="shared" si="26"/>
        <v/>
      </c>
      <c r="BW45" s="33" t="str">
        <f t="shared" si="26"/>
        <v/>
      </c>
      <c r="BX45" s="33" t="str">
        <f t="shared" si="26"/>
        <v/>
      </c>
      <c r="BY45" s="33" t="str">
        <f t="shared" si="26"/>
        <v/>
      </c>
      <c r="BZ45" s="33" t="str">
        <f t="shared" si="26"/>
        <v/>
      </c>
      <c r="CA45" s="33" t="str">
        <f t="shared" si="26"/>
        <v/>
      </c>
      <c r="CB45" s="33" t="str">
        <f t="shared" si="26"/>
        <v/>
      </c>
      <c r="CC45" s="33" t="str">
        <f t="shared" si="26"/>
        <v/>
      </c>
      <c r="CD45" s="33" t="str">
        <f t="shared" si="26"/>
        <v/>
      </c>
      <c r="CE45" s="33" t="str">
        <f t="shared" si="26"/>
        <v/>
      </c>
      <c r="CF45" s="33" t="str">
        <f t="shared" si="26"/>
        <v/>
      </c>
      <c r="CG45" s="33" t="str">
        <f t="shared" si="26"/>
        <v/>
      </c>
      <c r="CH45" s="33" t="str">
        <f t="shared" si="26"/>
        <v/>
      </c>
      <c r="CI45" s="33" t="str">
        <f t="shared" si="26"/>
        <v/>
      </c>
      <c r="CJ45" s="33" t="str">
        <f t="shared" si="26"/>
        <v/>
      </c>
      <c r="CK45" s="33" t="str">
        <f t="shared" si="26"/>
        <v/>
      </c>
      <c r="CL45" s="33" t="str">
        <f t="shared" si="26"/>
        <v/>
      </c>
      <c r="CM45" s="33" t="str">
        <f t="shared" si="26"/>
        <v/>
      </c>
      <c r="CN45" s="33" t="str">
        <f t="shared" si="26"/>
        <v/>
      </c>
      <c r="CO45" s="33" t="str">
        <f t="shared" si="26"/>
        <v/>
      </c>
      <c r="CP45" s="33" t="str">
        <f t="shared" si="26"/>
        <v/>
      </c>
      <c r="CQ45" s="33" t="str">
        <f t="shared" si="26"/>
        <v/>
      </c>
      <c r="CR45" s="33" t="str">
        <f t="shared" si="26"/>
        <v/>
      </c>
      <c r="CS45" s="33" t="str">
        <f t="shared" si="26"/>
        <v/>
      </c>
      <c r="CT45" s="33" t="str">
        <f t="shared" si="26"/>
        <v/>
      </c>
      <c r="CU45" s="33" t="str">
        <f t="shared" si="26"/>
        <v/>
      </c>
      <c r="CV45" s="33" t="str">
        <f t="shared" si="26"/>
        <v/>
      </c>
      <c r="CW45" s="33" t="str">
        <f t="shared" si="26"/>
        <v/>
      </c>
      <c r="CX45" s="33" t="str">
        <f t="shared" si="26"/>
        <v/>
      </c>
      <c r="CY45" s="33" t="str">
        <f t="shared" si="26"/>
        <v/>
      </c>
    </row>
    <row r="46" spans="2:103" ht="15" customHeight="1">
      <c r="D46" s="35"/>
      <c r="E46" s="148" t="s">
        <v>592</v>
      </c>
      <c r="F46" s="36"/>
      <c r="G46" s="36"/>
      <c r="H46" s="36"/>
      <c r="I46" s="36"/>
      <c r="J46" s="36"/>
      <c r="K46" s="36"/>
      <c r="L46" s="36"/>
      <c r="M46" s="36"/>
      <c r="N46" s="36"/>
      <c r="O46" s="36"/>
      <c r="P46" s="36"/>
      <c r="Q46" s="36"/>
      <c r="R46" s="36"/>
      <c r="S46" s="36"/>
      <c r="T46" s="36"/>
      <c r="U46" s="36"/>
      <c r="V46" s="36"/>
      <c r="W46" s="36"/>
      <c r="X46" s="36"/>
    </row>
    <row r="47" spans="2:103" ht="17.25" customHeight="1">
      <c r="C47" s="202" t="s">
        <v>39</v>
      </c>
      <c r="D47" s="202"/>
      <c r="E47" s="37"/>
      <c r="F47" s="37"/>
      <c r="G47" s="38"/>
      <c r="H47" s="38"/>
      <c r="I47" s="38"/>
      <c r="J47" s="38"/>
      <c r="K47" s="38"/>
      <c r="L47" s="38"/>
      <c r="M47" s="38"/>
      <c r="N47" s="38"/>
      <c r="O47" s="38"/>
      <c r="P47" s="38"/>
      <c r="Q47" s="36"/>
      <c r="R47" s="36"/>
      <c r="S47" s="36"/>
      <c r="T47" s="36"/>
      <c r="U47" s="36"/>
      <c r="V47" s="36"/>
      <c r="W47" s="14"/>
      <c r="X47" s="14"/>
    </row>
    <row r="48" spans="2:103" ht="17.25" customHeight="1">
      <c r="C48" s="221"/>
      <c r="D48" s="221"/>
      <c r="E48" s="37"/>
      <c r="F48" s="37"/>
      <c r="G48" s="38"/>
      <c r="H48" s="38"/>
      <c r="M48" s="38"/>
      <c r="Q48" s="40"/>
      <c r="U48" s="40"/>
      <c r="V48" s="36"/>
      <c r="W48" s="14"/>
      <c r="X48" s="14"/>
    </row>
    <row r="49" spans="2:103" s="3" customFormat="1" ht="17.25" customHeight="1">
      <c r="B49" s="41"/>
      <c r="C49" s="218" t="str">
        <f>IF(ISERROR(C48/D20)=TRUE,"",C48/D20)</f>
        <v/>
      </c>
      <c r="D49" s="218"/>
      <c r="E49" s="37"/>
      <c r="F49" s="37"/>
      <c r="G49" s="38"/>
      <c r="H49" s="38"/>
      <c r="M49" s="36"/>
      <c r="Q49" s="36"/>
      <c r="U49" s="36"/>
    </row>
    <row r="50" spans="2:103" ht="15" customHeight="1">
      <c r="B50" s="14"/>
      <c r="D50" s="34"/>
      <c r="E50" s="42"/>
      <c r="J50" s="36"/>
      <c r="K50" s="36"/>
      <c r="P50" s="43"/>
      <c r="T50" s="43"/>
      <c r="X50" s="43"/>
      <c r="Y50" s="39"/>
    </row>
    <row r="51" spans="2:103" s="3" customFormat="1" ht="43.5" customHeight="1">
      <c r="C51" s="205" t="s">
        <v>577</v>
      </c>
      <c r="D51" s="206"/>
      <c r="E51" s="203" t="s">
        <v>40</v>
      </c>
      <c r="F51" s="204"/>
      <c r="G51" s="204"/>
      <c r="H51" s="204"/>
      <c r="I51" s="204"/>
      <c r="J51" s="45"/>
      <c r="K51" s="45"/>
      <c r="L51" s="44"/>
      <c r="M51" s="44"/>
      <c r="N51" s="44"/>
      <c r="O51" s="44"/>
      <c r="P51" s="44"/>
      <c r="Q51" s="44"/>
      <c r="R51" s="44"/>
      <c r="S51" s="44"/>
      <c r="T51" s="44"/>
      <c r="U51" s="44"/>
      <c r="V51" s="44"/>
      <c r="W51" s="44"/>
      <c r="X51" s="44"/>
      <c r="Y51" s="46"/>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5"/>
      <c r="CM51" s="45"/>
      <c r="CN51" s="44"/>
      <c r="CO51" s="44"/>
      <c r="CP51" s="44"/>
      <c r="CQ51" s="44"/>
      <c r="CR51" s="44"/>
      <c r="CS51" s="44"/>
      <c r="CT51" s="44"/>
      <c r="CU51" s="44"/>
      <c r="CV51" s="44"/>
      <c r="CW51" s="44"/>
      <c r="CX51" s="44"/>
      <c r="CY51" s="47"/>
    </row>
    <row r="52" spans="2:103" s="3" customFormat="1" ht="19.5" customHeight="1">
      <c r="C52" s="182"/>
      <c r="D52" s="183"/>
      <c r="E52" s="48" t="str">
        <f t="shared" ref="E52:BP52" si="27">IF(E40="YES",E9,"")</f>
        <v/>
      </c>
      <c r="F52" s="48" t="str">
        <f t="shared" si="27"/>
        <v/>
      </c>
      <c r="G52" s="48" t="str">
        <f t="shared" si="27"/>
        <v/>
      </c>
      <c r="H52" s="48" t="str">
        <f t="shared" si="27"/>
        <v/>
      </c>
      <c r="I52" s="48" t="str">
        <f t="shared" si="27"/>
        <v/>
      </c>
      <c r="J52" s="48" t="str">
        <f t="shared" si="27"/>
        <v/>
      </c>
      <c r="K52" s="48" t="str">
        <f t="shared" si="27"/>
        <v/>
      </c>
      <c r="L52" s="48" t="str">
        <f t="shared" si="27"/>
        <v/>
      </c>
      <c r="M52" s="48" t="str">
        <f t="shared" si="27"/>
        <v/>
      </c>
      <c r="N52" s="48" t="str">
        <f t="shared" si="27"/>
        <v/>
      </c>
      <c r="O52" s="48" t="str">
        <f t="shared" si="27"/>
        <v/>
      </c>
      <c r="P52" s="48" t="str">
        <f t="shared" si="27"/>
        <v/>
      </c>
      <c r="Q52" s="48" t="str">
        <f t="shared" si="27"/>
        <v/>
      </c>
      <c r="R52" s="48" t="str">
        <f t="shared" si="27"/>
        <v/>
      </c>
      <c r="S52" s="48" t="str">
        <f t="shared" si="27"/>
        <v/>
      </c>
      <c r="T52" s="48" t="str">
        <f t="shared" si="27"/>
        <v/>
      </c>
      <c r="U52" s="48" t="str">
        <f t="shared" si="27"/>
        <v/>
      </c>
      <c r="V52" s="48" t="str">
        <f t="shared" si="27"/>
        <v/>
      </c>
      <c r="W52" s="48" t="str">
        <f t="shared" si="27"/>
        <v/>
      </c>
      <c r="X52" s="48" t="str">
        <f t="shared" si="27"/>
        <v/>
      </c>
      <c r="Y52" s="48" t="str">
        <f t="shared" si="27"/>
        <v/>
      </c>
      <c r="Z52" s="48" t="str">
        <f t="shared" si="27"/>
        <v/>
      </c>
      <c r="AA52" s="48" t="str">
        <f t="shared" si="27"/>
        <v/>
      </c>
      <c r="AB52" s="48" t="str">
        <f t="shared" si="27"/>
        <v/>
      </c>
      <c r="AC52" s="48" t="str">
        <f t="shared" si="27"/>
        <v/>
      </c>
      <c r="AD52" s="48" t="str">
        <f t="shared" si="27"/>
        <v/>
      </c>
      <c r="AE52" s="48" t="str">
        <f t="shared" si="27"/>
        <v/>
      </c>
      <c r="AF52" s="48" t="str">
        <f t="shared" si="27"/>
        <v/>
      </c>
      <c r="AG52" s="48" t="str">
        <f t="shared" si="27"/>
        <v/>
      </c>
      <c r="AH52" s="48" t="str">
        <f t="shared" si="27"/>
        <v/>
      </c>
      <c r="AI52" s="48" t="str">
        <f t="shared" si="27"/>
        <v/>
      </c>
      <c r="AJ52" s="48" t="str">
        <f t="shared" si="27"/>
        <v/>
      </c>
      <c r="AK52" s="48" t="str">
        <f t="shared" si="27"/>
        <v/>
      </c>
      <c r="AL52" s="48" t="str">
        <f t="shared" si="27"/>
        <v/>
      </c>
      <c r="AM52" s="48" t="str">
        <f t="shared" si="27"/>
        <v/>
      </c>
      <c r="AN52" s="48" t="str">
        <f t="shared" si="27"/>
        <v/>
      </c>
      <c r="AO52" s="48" t="str">
        <f t="shared" si="27"/>
        <v/>
      </c>
      <c r="AP52" s="48" t="str">
        <f t="shared" si="27"/>
        <v/>
      </c>
      <c r="AQ52" s="48" t="str">
        <f t="shared" si="27"/>
        <v/>
      </c>
      <c r="AR52" s="48" t="str">
        <f t="shared" si="27"/>
        <v/>
      </c>
      <c r="AS52" s="48" t="str">
        <f t="shared" si="27"/>
        <v/>
      </c>
      <c r="AT52" s="48" t="str">
        <f t="shared" si="27"/>
        <v/>
      </c>
      <c r="AU52" s="48" t="str">
        <f t="shared" si="27"/>
        <v/>
      </c>
      <c r="AV52" s="48" t="str">
        <f t="shared" si="27"/>
        <v/>
      </c>
      <c r="AW52" s="48" t="str">
        <f t="shared" si="27"/>
        <v/>
      </c>
      <c r="AX52" s="48" t="str">
        <f t="shared" si="27"/>
        <v/>
      </c>
      <c r="AY52" s="48" t="str">
        <f t="shared" si="27"/>
        <v/>
      </c>
      <c r="AZ52" s="48" t="str">
        <f t="shared" si="27"/>
        <v/>
      </c>
      <c r="BA52" s="48" t="str">
        <f t="shared" si="27"/>
        <v/>
      </c>
      <c r="BB52" s="48" t="str">
        <f t="shared" si="27"/>
        <v/>
      </c>
      <c r="BC52" s="48" t="str">
        <f t="shared" si="27"/>
        <v/>
      </c>
      <c r="BD52" s="48" t="str">
        <f t="shared" si="27"/>
        <v/>
      </c>
      <c r="BE52" s="48" t="str">
        <f t="shared" si="27"/>
        <v/>
      </c>
      <c r="BF52" s="48" t="str">
        <f t="shared" si="27"/>
        <v/>
      </c>
      <c r="BG52" s="48" t="str">
        <f t="shared" si="27"/>
        <v/>
      </c>
      <c r="BH52" s="48" t="str">
        <f t="shared" si="27"/>
        <v/>
      </c>
      <c r="BI52" s="48" t="str">
        <f t="shared" si="27"/>
        <v/>
      </c>
      <c r="BJ52" s="48" t="str">
        <f t="shared" si="27"/>
        <v/>
      </c>
      <c r="BK52" s="48" t="str">
        <f t="shared" si="27"/>
        <v/>
      </c>
      <c r="BL52" s="48" t="str">
        <f t="shared" si="27"/>
        <v/>
      </c>
      <c r="BM52" s="48" t="str">
        <f t="shared" si="27"/>
        <v/>
      </c>
      <c r="BN52" s="48" t="str">
        <f t="shared" si="27"/>
        <v/>
      </c>
      <c r="BO52" s="48" t="str">
        <f t="shared" si="27"/>
        <v/>
      </c>
      <c r="BP52" s="48" t="str">
        <f t="shared" si="27"/>
        <v/>
      </c>
      <c r="BQ52" s="48" t="str">
        <f t="shared" ref="BQ52:CY52" si="28">IF(BQ40="YES",BQ9,"")</f>
        <v/>
      </c>
      <c r="BR52" s="48" t="str">
        <f t="shared" si="28"/>
        <v/>
      </c>
      <c r="BS52" s="48" t="str">
        <f t="shared" si="28"/>
        <v/>
      </c>
      <c r="BT52" s="48" t="str">
        <f t="shared" si="28"/>
        <v/>
      </c>
      <c r="BU52" s="48" t="str">
        <f t="shared" si="28"/>
        <v/>
      </c>
      <c r="BV52" s="48" t="str">
        <f t="shared" si="28"/>
        <v/>
      </c>
      <c r="BW52" s="48" t="str">
        <f t="shared" si="28"/>
        <v/>
      </c>
      <c r="BX52" s="48" t="str">
        <f t="shared" si="28"/>
        <v/>
      </c>
      <c r="BY52" s="48" t="str">
        <f t="shared" si="28"/>
        <v/>
      </c>
      <c r="BZ52" s="48" t="str">
        <f t="shared" si="28"/>
        <v/>
      </c>
      <c r="CA52" s="48" t="str">
        <f t="shared" si="28"/>
        <v/>
      </c>
      <c r="CB52" s="48" t="str">
        <f t="shared" si="28"/>
        <v/>
      </c>
      <c r="CC52" s="48" t="str">
        <f t="shared" si="28"/>
        <v/>
      </c>
      <c r="CD52" s="48" t="str">
        <f t="shared" si="28"/>
        <v/>
      </c>
      <c r="CE52" s="48" t="str">
        <f t="shared" si="28"/>
        <v/>
      </c>
      <c r="CF52" s="48" t="str">
        <f t="shared" si="28"/>
        <v/>
      </c>
      <c r="CG52" s="48" t="str">
        <f t="shared" si="28"/>
        <v/>
      </c>
      <c r="CH52" s="48" t="str">
        <f t="shared" si="28"/>
        <v/>
      </c>
      <c r="CI52" s="48" t="str">
        <f t="shared" si="28"/>
        <v/>
      </c>
      <c r="CJ52" s="48" t="str">
        <f t="shared" si="28"/>
        <v/>
      </c>
      <c r="CK52" s="48" t="str">
        <f t="shared" si="28"/>
        <v/>
      </c>
      <c r="CL52" s="48" t="str">
        <f t="shared" si="28"/>
        <v/>
      </c>
      <c r="CM52" s="48" t="str">
        <f t="shared" si="28"/>
        <v/>
      </c>
      <c r="CN52" s="48" t="str">
        <f t="shared" si="28"/>
        <v/>
      </c>
      <c r="CO52" s="48" t="str">
        <f t="shared" si="28"/>
        <v/>
      </c>
      <c r="CP52" s="48" t="str">
        <f t="shared" si="28"/>
        <v/>
      </c>
      <c r="CQ52" s="48" t="str">
        <f t="shared" si="28"/>
        <v/>
      </c>
      <c r="CR52" s="48" t="str">
        <f t="shared" si="28"/>
        <v/>
      </c>
      <c r="CS52" s="48" t="str">
        <f t="shared" si="28"/>
        <v/>
      </c>
      <c r="CT52" s="48" t="str">
        <f t="shared" si="28"/>
        <v/>
      </c>
      <c r="CU52" s="48" t="str">
        <f t="shared" si="28"/>
        <v/>
      </c>
      <c r="CV52" s="48" t="str">
        <f t="shared" si="28"/>
        <v/>
      </c>
      <c r="CW52" s="48" t="str">
        <f t="shared" si="28"/>
        <v/>
      </c>
      <c r="CX52" s="48" t="str">
        <f t="shared" si="28"/>
        <v/>
      </c>
      <c r="CY52" s="48" t="str">
        <f t="shared" si="28"/>
        <v/>
      </c>
    </row>
    <row r="53" spans="2:103" ht="15" customHeight="1">
      <c r="B53" s="14"/>
      <c r="C53" s="49"/>
      <c r="D53" s="49"/>
      <c r="E53" s="50"/>
      <c r="F53" s="50"/>
      <c r="G53" s="50"/>
      <c r="H53" s="50"/>
      <c r="I53" s="50"/>
      <c r="J53" s="51"/>
      <c r="K53" s="51"/>
      <c r="O53" s="51"/>
      <c r="P53" s="51"/>
      <c r="T53" s="51"/>
      <c r="X53" s="51"/>
      <c r="Y53" s="39"/>
    </row>
    <row r="54" spans="2:103" s="3" customFormat="1" ht="36" customHeight="1">
      <c r="C54" s="195" t="s">
        <v>579</v>
      </c>
      <c r="D54" s="196"/>
      <c r="E54" s="186" t="s">
        <v>552</v>
      </c>
      <c r="F54" s="187"/>
      <c r="G54" s="187"/>
      <c r="H54" s="187"/>
      <c r="I54" s="187"/>
      <c r="J54" s="45"/>
      <c r="K54" s="45"/>
      <c r="L54" s="44"/>
      <c r="M54" s="44"/>
      <c r="N54" s="44"/>
      <c r="O54" s="45"/>
      <c r="P54" s="45"/>
      <c r="Q54" s="44"/>
      <c r="R54" s="44"/>
      <c r="S54" s="44"/>
      <c r="T54" s="45"/>
      <c r="U54" s="44"/>
      <c r="V54" s="44"/>
      <c r="W54" s="44"/>
      <c r="X54" s="45"/>
      <c r="Y54" s="52"/>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7"/>
    </row>
    <row r="55" spans="2:103" s="3" customFormat="1" ht="19.5" customHeight="1">
      <c r="C55" s="197">
        <f>INT((D17*0.7)/1000)*1000</f>
        <v>0</v>
      </c>
      <c r="D55" s="197"/>
      <c r="E55" s="48" t="str">
        <f t="shared" ref="E55:BP55" si="29">IF(E40="YES",E17,"")</f>
        <v/>
      </c>
      <c r="F55" s="48" t="str">
        <f t="shared" si="29"/>
        <v/>
      </c>
      <c r="G55" s="48" t="str">
        <f t="shared" si="29"/>
        <v/>
      </c>
      <c r="H55" s="48" t="str">
        <f t="shared" si="29"/>
        <v/>
      </c>
      <c r="I55" s="48" t="str">
        <f t="shared" si="29"/>
        <v/>
      </c>
      <c r="J55" s="48" t="str">
        <f t="shared" si="29"/>
        <v/>
      </c>
      <c r="K55" s="48" t="str">
        <f t="shared" si="29"/>
        <v/>
      </c>
      <c r="L55" s="48" t="str">
        <f t="shared" si="29"/>
        <v/>
      </c>
      <c r="M55" s="48" t="str">
        <f t="shared" si="29"/>
        <v/>
      </c>
      <c r="N55" s="48" t="str">
        <f t="shared" si="29"/>
        <v/>
      </c>
      <c r="O55" s="48" t="str">
        <f t="shared" si="29"/>
        <v/>
      </c>
      <c r="P55" s="48" t="str">
        <f t="shared" si="29"/>
        <v/>
      </c>
      <c r="Q55" s="48" t="str">
        <f t="shared" si="29"/>
        <v/>
      </c>
      <c r="R55" s="48" t="str">
        <f t="shared" si="29"/>
        <v/>
      </c>
      <c r="S55" s="48" t="str">
        <f t="shared" si="29"/>
        <v/>
      </c>
      <c r="T55" s="48" t="str">
        <f t="shared" si="29"/>
        <v/>
      </c>
      <c r="U55" s="48" t="str">
        <f t="shared" si="29"/>
        <v/>
      </c>
      <c r="V55" s="48" t="str">
        <f t="shared" si="29"/>
        <v/>
      </c>
      <c r="W55" s="48" t="str">
        <f t="shared" si="29"/>
        <v/>
      </c>
      <c r="X55" s="48" t="str">
        <f t="shared" si="29"/>
        <v/>
      </c>
      <c r="Y55" s="48" t="str">
        <f t="shared" si="29"/>
        <v/>
      </c>
      <c r="Z55" s="48" t="str">
        <f t="shared" si="29"/>
        <v/>
      </c>
      <c r="AA55" s="48" t="str">
        <f t="shared" si="29"/>
        <v/>
      </c>
      <c r="AB55" s="48" t="str">
        <f t="shared" si="29"/>
        <v/>
      </c>
      <c r="AC55" s="48" t="str">
        <f t="shared" si="29"/>
        <v/>
      </c>
      <c r="AD55" s="48" t="str">
        <f t="shared" si="29"/>
        <v/>
      </c>
      <c r="AE55" s="48" t="str">
        <f t="shared" si="29"/>
        <v/>
      </c>
      <c r="AF55" s="48" t="str">
        <f t="shared" si="29"/>
        <v/>
      </c>
      <c r="AG55" s="48" t="str">
        <f t="shared" si="29"/>
        <v/>
      </c>
      <c r="AH55" s="48" t="str">
        <f t="shared" si="29"/>
        <v/>
      </c>
      <c r="AI55" s="48" t="str">
        <f t="shared" si="29"/>
        <v/>
      </c>
      <c r="AJ55" s="48" t="str">
        <f t="shared" si="29"/>
        <v/>
      </c>
      <c r="AK55" s="48" t="str">
        <f t="shared" si="29"/>
        <v/>
      </c>
      <c r="AL55" s="48" t="str">
        <f t="shared" si="29"/>
        <v/>
      </c>
      <c r="AM55" s="48" t="str">
        <f t="shared" si="29"/>
        <v/>
      </c>
      <c r="AN55" s="48" t="str">
        <f t="shared" si="29"/>
        <v/>
      </c>
      <c r="AO55" s="48" t="str">
        <f t="shared" si="29"/>
        <v/>
      </c>
      <c r="AP55" s="48" t="str">
        <f t="shared" si="29"/>
        <v/>
      </c>
      <c r="AQ55" s="48" t="str">
        <f t="shared" si="29"/>
        <v/>
      </c>
      <c r="AR55" s="48" t="str">
        <f t="shared" si="29"/>
        <v/>
      </c>
      <c r="AS55" s="48" t="str">
        <f t="shared" si="29"/>
        <v/>
      </c>
      <c r="AT55" s="48" t="str">
        <f t="shared" si="29"/>
        <v/>
      </c>
      <c r="AU55" s="48" t="str">
        <f t="shared" si="29"/>
        <v/>
      </c>
      <c r="AV55" s="48" t="str">
        <f t="shared" si="29"/>
        <v/>
      </c>
      <c r="AW55" s="48" t="str">
        <f t="shared" si="29"/>
        <v/>
      </c>
      <c r="AX55" s="48" t="str">
        <f t="shared" si="29"/>
        <v/>
      </c>
      <c r="AY55" s="48" t="str">
        <f t="shared" si="29"/>
        <v/>
      </c>
      <c r="AZ55" s="48" t="str">
        <f t="shared" si="29"/>
        <v/>
      </c>
      <c r="BA55" s="48" t="str">
        <f t="shared" si="29"/>
        <v/>
      </c>
      <c r="BB55" s="48" t="str">
        <f t="shared" si="29"/>
        <v/>
      </c>
      <c r="BC55" s="48" t="str">
        <f t="shared" si="29"/>
        <v/>
      </c>
      <c r="BD55" s="48" t="str">
        <f t="shared" si="29"/>
        <v/>
      </c>
      <c r="BE55" s="48" t="str">
        <f t="shared" si="29"/>
        <v/>
      </c>
      <c r="BF55" s="48" t="str">
        <f t="shared" si="29"/>
        <v/>
      </c>
      <c r="BG55" s="48" t="str">
        <f t="shared" si="29"/>
        <v/>
      </c>
      <c r="BH55" s="48" t="str">
        <f t="shared" si="29"/>
        <v/>
      </c>
      <c r="BI55" s="48" t="str">
        <f t="shared" si="29"/>
        <v/>
      </c>
      <c r="BJ55" s="48" t="str">
        <f t="shared" si="29"/>
        <v/>
      </c>
      <c r="BK55" s="48" t="str">
        <f t="shared" si="29"/>
        <v/>
      </c>
      <c r="BL55" s="48" t="str">
        <f t="shared" si="29"/>
        <v/>
      </c>
      <c r="BM55" s="48" t="str">
        <f t="shared" si="29"/>
        <v/>
      </c>
      <c r="BN55" s="48" t="str">
        <f t="shared" si="29"/>
        <v/>
      </c>
      <c r="BO55" s="48" t="str">
        <f t="shared" si="29"/>
        <v/>
      </c>
      <c r="BP55" s="48" t="str">
        <f t="shared" si="29"/>
        <v/>
      </c>
      <c r="BQ55" s="48" t="str">
        <f t="shared" ref="BQ55:CY55" si="30">IF(BQ40="YES",BQ17,"")</f>
        <v/>
      </c>
      <c r="BR55" s="48" t="str">
        <f t="shared" si="30"/>
        <v/>
      </c>
      <c r="BS55" s="48" t="str">
        <f t="shared" si="30"/>
        <v/>
      </c>
      <c r="BT55" s="48" t="str">
        <f t="shared" si="30"/>
        <v/>
      </c>
      <c r="BU55" s="48" t="str">
        <f t="shared" si="30"/>
        <v/>
      </c>
      <c r="BV55" s="48" t="str">
        <f t="shared" si="30"/>
        <v/>
      </c>
      <c r="BW55" s="48" t="str">
        <f t="shared" si="30"/>
        <v/>
      </c>
      <c r="BX55" s="48" t="str">
        <f t="shared" si="30"/>
        <v/>
      </c>
      <c r="BY55" s="48" t="str">
        <f t="shared" si="30"/>
        <v/>
      </c>
      <c r="BZ55" s="48" t="str">
        <f t="shared" si="30"/>
        <v/>
      </c>
      <c r="CA55" s="48" t="str">
        <f t="shared" si="30"/>
        <v/>
      </c>
      <c r="CB55" s="48" t="str">
        <f t="shared" si="30"/>
        <v/>
      </c>
      <c r="CC55" s="48" t="str">
        <f t="shared" si="30"/>
        <v/>
      </c>
      <c r="CD55" s="48" t="str">
        <f t="shared" si="30"/>
        <v/>
      </c>
      <c r="CE55" s="48" t="str">
        <f t="shared" si="30"/>
        <v/>
      </c>
      <c r="CF55" s="48" t="str">
        <f t="shared" si="30"/>
        <v/>
      </c>
      <c r="CG55" s="48" t="str">
        <f t="shared" si="30"/>
        <v/>
      </c>
      <c r="CH55" s="48" t="str">
        <f t="shared" si="30"/>
        <v/>
      </c>
      <c r="CI55" s="48" t="str">
        <f t="shared" si="30"/>
        <v/>
      </c>
      <c r="CJ55" s="48" t="str">
        <f t="shared" si="30"/>
        <v/>
      </c>
      <c r="CK55" s="48" t="str">
        <f t="shared" si="30"/>
        <v/>
      </c>
      <c r="CL55" s="48" t="str">
        <f t="shared" si="30"/>
        <v/>
      </c>
      <c r="CM55" s="48" t="str">
        <f t="shared" si="30"/>
        <v/>
      </c>
      <c r="CN55" s="48" t="str">
        <f t="shared" si="30"/>
        <v/>
      </c>
      <c r="CO55" s="48" t="str">
        <f t="shared" si="30"/>
        <v/>
      </c>
      <c r="CP55" s="48" t="str">
        <f t="shared" si="30"/>
        <v/>
      </c>
      <c r="CQ55" s="48" t="str">
        <f t="shared" si="30"/>
        <v/>
      </c>
      <c r="CR55" s="48" t="str">
        <f t="shared" si="30"/>
        <v/>
      </c>
      <c r="CS55" s="48" t="str">
        <f t="shared" si="30"/>
        <v/>
      </c>
      <c r="CT55" s="48" t="str">
        <f t="shared" si="30"/>
        <v/>
      </c>
      <c r="CU55" s="48" t="str">
        <f t="shared" si="30"/>
        <v/>
      </c>
      <c r="CV55" s="48" t="str">
        <f t="shared" si="30"/>
        <v/>
      </c>
      <c r="CW55" s="48" t="str">
        <f t="shared" si="30"/>
        <v/>
      </c>
      <c r="CX55" s="48" t="str">
        <f t="shared" si="30"/>
        <v/>
      </c>
      <c r="CY55" s="48" t="str">
        <f t="shared" si="30"/>
        <v/>
      </c>
    </row>
    <row r="56" spans="2:103" s="3" customFormat="1" ht="15" customHeight="1">
      <c r="C56" s="49"/>
      <c r="D56" s="49"/>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c r="BJ56" s="53"/>
      <c r="BK56" s="53"/>
      <c r="BL56" s="53"/>
      <c r="BM56" s="53"/>
      <c r="BN56" s="53"/>
      <c r="BO56" s="53"/>
      <c r="BP56" s="53"/>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row>
    <row r="57" spans="2:103" s="3" customFormat="1" ht="36" customHeight="1">
      <c r="C57" s="195" t="s">
        <v>578</v>
      </c>
      <c r="D57" s="196"/>
      <c r="E57" s="186" t="s">
        <v>27</v>
      </c>
      <c r="F57" s="187"/>
      <c r="G57" s="187"/>
      <c r="H57" s="187"/>
      <c r="I57" s="187"/>
      <c r="J57" s="45"/>
      <c r="K57" s="45"/>
      <c r="L57" s="44"/>
      <c r="M57" s="44"/>
      <c r="N57" s="44"/>
      <c r="O57" s="45"/>
      <c r="P57" s="45"/>
      <c r="Q57" s="44"/>
      <c r="R57" s="44"/>
      <c r="S57" s="44"/>
      <c r="T57" s="45"/>
      <c r="U57" s="44"/>
      <c r="V57" s="44"/>
      <c r="W57" s="44"/>
      <c r="X57" s="45"/>
      <c r="Y57" s="52"/>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7"/>
    </row>
    <row r="58" spans="2:103" s="3" customFormat="1" ht="19.5" customHeight="1">
      <c r="C58" s="197">
        <f>INT((D19*0.6)/1000)*1000</f>
        <v>0</v>
      </c>
      <c r="D58" s="197"/>
      <c r="E58" s="48" t="str">
        <f t="shared" ref="E58:BP58" si="31">IF(E40="YES",E19,"")</f>
        <v/>
      </c>
      <c r="F58" s="48" t="str">
        <f t="shared" si="31"/>
        <v/>
      </c>
      <c r="G58" s="48" t="str">
        <f t="shared" si="31"/>
        <v/>
      </c>
      <c r="H58" s="48" t="str">
        <f t="shared" si="31"/>
        <v/>
      </c>
      <c r="I58" s="48" t="str">
        <f t="shared" si="31"/>
        <v/>
      </c>
      <c r="J58" s="48" t="str">
        <f t="shared" si="31"/>
        <v/>
      </c>
      <c r="K58" s="48" t="str">
        <f t="shared" si="31"/>
        <v/>
      </c>
      <c r="L58" s="48" t="str">
        <f t="shared" si="31"/>
        <v/>
      </c>
      <c r="M58" s="48" t="str">
        <f t="shared" si="31"/>
        <v/>
      </c>
      <c r="N58" s="48" t="str">
        <f t="shared" si="31"/>
        <v/>
      </c>
      <c r="O58" s="48" t="str">
        <f t="shared" si="31"/>
        <v/>
      </c>
      <c r="P58" s="48" t="str">
        <f t="shared" si="31"/>
        <v/>
      </c>
      <c r="Q58" s="48" t="str">
        <f t="shared" si="31"/>
        <v/>
      </c>
      <c r="R58" s="48" t="str">
        <f t="shared" si="31"/>
        <v/>
      </c>
      <c r="S58" s="48" t="str">
        <f t="shared" si="31"/>
        <v/>
      </c>
      <c r="T58" s="48" t="str">
        <f t="shared" si="31"/>
        <v/>
      </c>
      <c r="U58" s="48" t="str">
        <f t="shared" si="31"/>
        <v/>
      </c>
      <c r="V58" s="48" t="str">
        <f t="shared" si="31"/>
        <v/>
      </c>
      <c r="W58" s="48" t="str">
        <f t="shared" si="31"/>
        <v/>
      </c>
      <c r="X58" s="48" t="str">
        <f t="shared" si="31"/>
        <v/>
      </c>
      <c r="Y58" s="48" t="str">
        <f t="shared" si="31"/>
        <v/>
      </c>
      <c r="Z58" s="48" t="str">
        <f t="shared" si="31"/>
        <v/>
      </c>
      <c r="AA58" s="48" t="str">
        <f t="shared" si="31"/>
        <v/>
      </c>
      <c r="AB58" s="48" t="str">
        <f t="shared" si="31"/>
        <v/>
      </c>
      <c r="AC58" s="48" t="str">
        <f t="shared" si="31"/>
        <v/>
      </c>
      <c r="AD58" s="48" t="str">
        <f t="shared" si="31"/>
        <v/>
      </c>
      <c r="AE58" s="48" t="str">
        <f t="shared" si="31"/>
        <v/>
      </c>
      <c r="AF58" s="48" t="str">
        <f t="shared" si="31"/>
        <v/>
      </c>
      <c r="AG58" s="48" t="str">
        <f t="shared" si="31"/>
        <v/>
      </c>
      <c r="AH58" s="48" t="str">
        <f t="shared" si="31"/>
        <v/>
      </c>
      <c r="AI58" s="48" t="str">
        <f t="shared" si="31"/>
        <v/>
      </c>
      <c r="AJ58" s="48" t="str">
        <f t="shared" si="31"/>
        <v/>
      </c>
      <c r="AK58" s="48" t="str">
        <f t="shared" si="31"/>
        <v/>
      </c>
      <c r="AL58" s="48" t="str">
        <f t="shared" si="31"/>
        <v/>
      </c>
      <c r="AM58" s="48" t="str">
        <f t="shared" si="31"/>
        <v/>
      </c>
      <c r="AN58" s="48" t="str">
        <f t="shared" si="31"/>
        <v/>
      </c>
      <c r="AO58" s="48" t="str">
        <f t="shared" si="31"/>
        <v/>
      </c>
      <c r="AP58" s="48" t="str">
        <f t="shared" si="31"/>
        <v/>
      </c>
      <c r="AQ58" s="48" t="str">
        <f t="shared" si="31"/>
        <v/>
      </c>
      <c r="AR58" s="48" t="str">
        <f t="shared" si="31"/>
        <v/>
      </c>
      <c r="AS58" s="48" t="str">
        <f t="shared" si="31"/>
        <v/>
      </c>
      <c r="AT58" s="48" t="str">
        <f t="shared" si="31"/>
        <v/>
      </c>
      <c r="AU58" s="48" t="str">
        <f t="shared" si="31"/>
        <v/>
      </c>
      <c r="AV58" s="48" t="str">
        <f t="shared" si="31"/>
        <v/>
      </c>
      <c r="AW58" s="48" t="str">
        <f t="shared" si="31"/>
        <v/>
      </c>
      <c r="AX58" s="48" t="str">
        <f t="shared" si="31"/>
        <v/>
      </c>
      <c r="AY58" s="48" t="str">
        <f t="shared" si="31"/>
        <v/>
      </c>
      <c r="AZ58" s="48" t="str">
        <f t="shared" si="31"/>
        <v/>
      </c>
      <c r="BA58" s="48" t="str">
        <f t="shared" si="31"/>
        <v/>
      </c>
      <c r="BB58" s="48" t="str">
        <f t="shared" si="31"/>
        <v/>
      </c>
      <c r="BC58" s="48" t="str">
        <f t="shared" si="31"/>
        <v/>
      </c>
      <c r="BD58" s="48" t="str">
        <f t="shared" si="31"/>
        <v/>
      </c>
      <c r="BE58" s="48" t="str">
        <f t="shared" si="31"/>
        <v/>
      </c>
      <c r="BF58" s="48" t="str">
        <f t="shared" si="31"/>
        <v/>
      </c>
      <c r="BG58" s="48" t="str">
        <f t="shared" si="31"/>
        <v/>
      </c>
      <c r="BH58" s="48" t="str">
        <f t="shared" si="31"/>
        <v/>
      </c>
      <c r="BI58" s="48" t="str">
        <f t="shared" si="31"/>
        <v/>
      </c>
      <c r="BJ58" s="48" t="str">
        <f t="shared" si="31"/>
        <v/>
      </c>
      <c r="BK58" s="48" t="str">
        <f t="shared" si="31"/>
        <v/>
      </c>
      <c r="BL58" s="48" t="str">
        <f t="shared" si="31"/>
        <v/>
      </c>
      <c r="BM58" s="48" t="str">
        <f t="shared" si="31"/>
        <v/>
      </c>
      <c r="BN58" s="48" t="str">
        <f t="shared" si="31"/>
        <v/>
      </c>
      <c r="BO58" s="48" t="str">
        <f t="shared" si="31"/>
        <v/>
      </c>
      <c r="BP58" s="48" t="str">
        <f t="shared" si="31"/>
        <v/>
      </c>
      <c r="BQ58" s="48" t="str">
        <f t="shared" ref="BQ58:CY58" si="32">IF(BQ40="YES",BQ19,"")</f>
        <v/>
      </c>
      <c r="BR58" s="48" t="str">
        <f t="shared" si="32"/>
        <v/>
      </c>
      <c r="BS58" s="48" t="str">
        <f t="shared" si="32"/>
        <v/>
      </c>
      <c r="BT58" s="48" t="str">
        <f t="shared" si="32"/>
        <v/>
      </c>
      <c r="BU58" s="48" t="str">
        <f t="shared" si="32"/>
        <v/>
      </c>
      <c r="BV58" s="48" t="str">
        <f t="shared" si="32"/>
        <v/>
      </c>
      <c r="BW58" s="48" t="str">
        <f t="shared" si="32"/>
        <v/>
      </c>
      <c r="BX58" s="48" t="str">
        <f t="shared" si="32"/>
        <v/>
      </c>
      <c r="BY58" s="48" t="str">
        <f t="shared" si="32"/>
        <v/>
      </c>
      <c r="BZ58" s="48" t="str">
        <f t="shared" si="32"/>
        <v/>
      </c>
      <c r="CA58" s="48" t="str">
        <f t="shared" si="32"/>
        <v/>
      </c>
      <c r="CB58" s="48" t="str">
        <f t="shared" si="32"/>
        <v/>
      </c>
      <c r="CC58" s="48" t="str">
        <f t="shared" si="32"/>
        <v/>
      </c>
      <c r="CD58" s="48" t="str">
        <f t="shared" si="32"/>
        <v/>
      </c>
      <c r="CE58" s="48" t="str">
        <f t="shared" si="32"/>
        <v/>
      </c>
      <c r="CF58" s="48" t="str">
        <f t="shared" si="32"/>
        <v/>
      </c>
      <c r="CG58" s="48" t="str">
        <f t="shared" si="32"/>
        <v/>
      </c>
      <c r="CH58" s="48" t="str">
        <f t="shared" si="32"/>
        <v/>
      </c>
      <c r="CI58" s="48" t="str">
        <f t="shared" si="32"/>
        <v/>
      </c>
      <c r="CJ58" s="48" t="str">
        <f t="shared" si="32"/>
        <v/>
      </c>
      <c r="CK58" s="48" t="str">
        <f t="shared" si="32"/>
        <v/>
      </c>
      <c r="CL58" s="48" t="str">
        <f t="shared" si="32"/>
        <v/>
      </c>
      <c r="CM58" s="48" t="str">
        <f t="shared" si="32"/>
        <v/>
      </c>
      <c r="CN58" s="48" t="str">
        <f t="shared" si="32"/>
        <v/>
      </c>
      <c r="CO58" s="48" t="str">
        <f t="shared" si="32"/>
        <v/>
      </c>
      <c r="CP58" s="48" t="str">
        <f t="shared" si="32"/>
        <v/>
      </c>
      <c r="CQ58" s="48" t="str">
        <f t="shared" si="32"/>
        <v/>
      </c>
      <c r="CR58" s="48" t="str">
        <f t="shared" si="32"/>
        <v/>
      </c>
      <c r="CS58" s="48" t="str">
        <f t="shared" si="32"/>
        <v/>
      </c>
      <c r="CT58" s="48" t="str">
        <f t="shared" si="32"/>
        <v/>
      </c>
      <c r="CU58" s="48" t="str">
        <f t="shared" si="32"/>
        <v/>
      </c>
      <c r="CV58" s="48" t="str">
        <f t="shared" si="32"/>
        <v/>
      </c>
      <c r="CW58" s="48" t="str">
        <f t="shared" si="32"/>
        <v/>
      </c>
      <c r="CX58" s="48" t="str">
        <f t="shared" si="32"/>
        <v/>
      </c>
      <c r="CY58" s="48" t="str">
        <f t="shared" si="32"/>
        <v/>
      </c>
    </row>
    <row r="59" spans="2:103" s="3" customFormat="1" ht="15" customHeight="1">
      <c r="C59" s="49"/>
      <c r="D59" s="49"/>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c r="CC59" s="53"/>
      <c r="CD59" s="53"/>
      <c r="CE59" s="53"/>
      <c r="CF59" s="53"/>
      <c r="CG59" s="53"/>
      <c r="CH59" s="53"/>
      <c r="CI59" s="53"/>
      <c r="CJ59" s="53"/>
      <c r="CK59" s="53"/>
      <c r="CL59" s="53"/>
      <c r="CM59" s="53"/>
      <c r="CN59" s="53"/>
      <c r="CO59" s="53"/>
      <c r="CP59" s="53"/>
      <c r="CQ59" s="53"/>
      <c r="CR59" s="53"/>
      <c r="CS59" s="53"/>
      <c r="CT59" s="53"/>
      <c r="CU59" s="53"/>
      <c r="CV59" s="53"/>
      <c r="CW59" s="53"/>
      <c r="CX59" s="53"/>
      <c r="CY59" s="53"/>
    </row>
    <row r="60" spans="2:103" s="3" customFormat="1" ht="19.5" customHeight="1">
      <c r="C60" s="191" t="s">
        <v>580</v>
      </c>
      <c r="D60" s="192"/>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row>
    <row r="61" spans="2:103" s="3" customFormat="1" ht="19.5" customHeight="1">
      <c r="C61" s="193" t="s">
        <v>553</v>
      </c>
      <c r="D61" s="19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row>
    <row r="62" spans="2:103" ht="23.25" customHeight="1">
      <c r="B62" s="14"/>
      <c r="D62" s="34"/>
      <c r="E62" s="42"/>
      <c r="Y62" s="39"/>
    </row>
    <row r="63" spans="2:103" ht="17.25" customHeight="1">
      <c r="B63" s="14"/>
      <c r="C63" s="188" t="s">
        <v>554</v>
      </c>
      <c r="D63" s="189"/>
      <c r="E63" s="189"/>
      <c r="F63" s="55" t="s">
        <v>555</v>
      </c>
      <c r="G63" s="231" t="s">
        <v>556</v>
      </c>
      <c r="H63" s="232"/>
      <c r="I63" s="55" t="s">
        <v>41</v>
      </c>
      <c r="J63" s="231" t="s">
        <v>588</v>
      </c>
      <c r="K63" s="232"/>
      <c r="L63" s="55" t="s">
        <v>41</v>
      </c>
      <c r="M63" s="231" t="s">
        <v>589</v>
      </c>
      <c r="N63" s="232"/>
      <c r="O63" s="55" t="s">
        <v>41</v>
      </c>
      <c r="P63" s="231" t="s">
        <v>590</v>
      </c>
      <c r="Q63" s="232"/>
      <c r="R63" s="55" t="s">
        <v>41</v>
      </c>
      <c r="S63" s="231" t="s">
        <v>560</v>
      </c>
      <c r="T63" s="232"/>
      <c r="U63" s="55" t="s">
        <v>41</v>
      </c>
      <c r="X63" s="56"/>
    </row>
    <row r="64" spans="2:103" ht="17.25" customHeight="1">
      <c r="B64" s="14"/>
      <c r="C64" s="189"/>
      <c r="D64" s="189"/>
      <c r="E64" s="189"/>
      <c r="F64" s="190"/>
      <c r="G64" s="233"/>
      <c r="H64" s="234"/>
      <c r="I64" s="230"/>
      <c r="J64" s="233"/>
      <c r="K64" s="234"/>
      <c r="L64" s="230"/>
      <c r="M64" s="233"/>
      <c r="N64" s="234"/>
      <c r="O64" s="230"/>
      <c r="P64" s="233"/>
      <c r="Q64" s="234"/>
      <c r="R64" s="230"/>
      <c r="S64" s="233"/>
      <c r="T64" s="234"/>
      <c r="U64" s="230"/>
      <c r="X64" s="237"/>
    </row>
    <row r="65" spans="2:103" ht="17.25" customHeight="1">
      <c r="B65" s="14"/>
      <c r="C65" s="189"/>
      <c r="D65" s="189"/>
      <c r="E65" s="189"/>
      <c r="F65" s="190"/>
      <c r="G65" s="233"/>
      <c r="H65" s="234"/>
      <c r="I65" s="230"/>
      <c r="J65" s="233"/>
      <c r="K65" s="234"/>
      <c r="L65" s="230"/>
      <c r="M65" s="233"/>
      <c r="N65" s="234"/>
      <c r="O65" s="230"/>
      <c r="P65" s="233"/>
      <c r="Q65" s="234"/>
      <c r="R65" s="230"/>
      <c r="S65" s="233"/>
      <c r="T65" s="234"/>
      <c r="U65" s="230"/>
      <c r="X65" s="237"/>
    </row>
    <row r="66" spans="2:103" ht="17.25" customHeight="1">
      <c r="B66" s="14"/>
      <c r="C66" s="189"/>
      <c r="D66" s="189"/>
      <c r="E66" s="189"/>
      <c r="F66" s="190"/>
      <c r="G66" s="233"/>
      <c r="H66" s="234"/>
      <c r="I66" s="230"/>
      <c r="J66" s="233"/>
      <c r="K66" s="234"/>
      <c r="L66" s="230"/>
      <c r="M66" s="233"/>
      <c r="N66" s="234"/>
      <c r="O66" s="230"/>
      <c r="P66" s="233"/>
      <c r="Q66" s="234"/>
      <c r="R66" s="230"/>
      <c r="S66" s="233"/>
      <c r="T66" s="234"/>
      <c r="U66" s="230"/>
      <c r="X66" s="237"/>
    </row>
    <row r="67" spans="2:103" ht="16.5" customHeight="1">
      <c r="B67" s="14"/>
      <c r="C67" s="189"/>
      <c r="D67" s="189"/>
      <c r="E67" s="189"/>
      <c r="F67" s="190"/>
      <c r="G67" s="235"/>
      <c r="H67" s="236"/>
      <c r="I67" s="230"/>
      <c r="J67" s="235"/>
      <c r="K67" s="236"/>
      <c r="L67" s="230"/>
      <c r="M67" s="235"/>
      <c r="N67" s="236"/>
      <c r="O67" s="230"/>
      <c r="P67" s="235"/>
      <c r="Q67" s="236"/>
      <c r="R67" s="230"/>
      <c r="S67" s="235"/>
      <c r="T67" s="236"/>
      <c r="U67" s="230"/>
      <c r="X67" s="237"/>
    </row>
    <row r="68" spans="2:103" ht="17.25" customHeight="1">
      <c r="B68" s="14"/>
      <c r="D68" s="34"/>
      <c r="E68" s="42"/>
      <c r="Y68" s="39"/>
    </row>
    <row r="69" spans="2:103" ht="17.25" customHeight="1">
      <c r="B69" s="14"/>
      <c r="C69" s="57"/>
      <c r="D69" s="58" t="s">
        <v>42</v>
      </c>
      <c r="E69" s="59" t="str">
        <f t="shared" ref="E69:BP69" si="33">E21</f>
        <v/>
      </c>
      <c r="F69" s="59" t="str">
        <f t="shared" si="33"/>
        <v/>
      </c>
      <c r="G69" s="59" t="str">
        <f t="shared" si="33"/>
        <v/>
      </c>
      <c r="H69" s="59" t="str">
        <f t="shared" si="33"/>
        <v/>
      </c>
      <c r="I69" s="59" t="str">
        <f t="shared" si="33"/>
        <v/>
      </c>
      <c r="J69" s="59" t="str">
        <f t="shared" si="33"/>
        <v/>
      </c>
      <c r="K69" s="59" t="str">
        <f t="shared" si="33"/>
        <v/>
      </c>
      <c r="L69" s="59" t="str">
        <f t="shared" si="33"/>
        <v/>
      </c>
      <c r="M69" s="59" t="str">
        <f t="shared" si="33"/>
        <v/>
      </c>
      <c r="N69" s="59" t="str">
        <f t="shared" si="33"/>
        <v/>
      </c>
      <c r="O69" s="59" t="str">
        <f t="shared" si="33"/>
        <v/>
      </c>
      <c r="P69" s="59" t="str">
        <f t="shared" si="33"/>
        <v/>
      </c>
      <c r="Q69" s="59" t="str">
        <f t="shared" si="33"/>
        <v/>
      </c>
      <c r="R69" s="59" t="str">
        <f t="shared" si="33"/>
        <v/>
      </c>
      <c r="S69" s="59" t="str">
        <f t="shared" si="33"/>
        <v/>
      </c>
      <c r="T69" s="59" t="str">
        <f t="shared" si="33"/>
        <v/>
      </c>
      <c r="U69" s="59" t="str">
        <f t="shared" si="33"/>
        <v/>
      </c>
      <c r="V69" s="59" t="str">
        <f t="shared" si="33"/>
        <v/>
      </c>
      <c r="W69" s="59" t="str">
        <f t="shared" si="33"/>
        <v/>
      </c>
      <c r="X69" s="60" t="str">
        <f t="shared" si="33"/>
        <v/>
      </c>
      <c r="Y69" s="60" t="str">
        <f t="shared" si="33"/>
        <v/>
      </c>
      <c r="Z69" s="60" t="str">
        <f t="shared" si="33"/>
        <v/>
      </c>
      <c r="AA69" s="60" t="str">
        <f t="shared" si="33"/>
        <v/>
      </c>
      <c r="AB69" s="60" t="str">
        <f t="shared" si="33"/>
        <v/>
      </c>
      <c r="AC69" s="60" t="str">
        <f t="shared" si="33"/>
        <v/>
      </c>
      <c r="AD69" s="60" t="str">
        <f t="shared" si="33"/>
        <v/>
      </c>
      <c r="AE69" s="60" t="str">
        <f t="shared" si="33"/>
        <v/>
      </c>
      <c r="AF69" s="60" t="str">
        <f t="shared" si="33"/>
        <v/>
      </c>
      <c r="AG69" s="60" t="str">
        <f t="shared" si="33"/>
        <v/>
      </c>
      <c r="AH69" s="60" t="str">
        <f t="shared" si="33"/>
        <v/>
      </c>
      <c r="AI69" s="60" t="str">
        <f t="shared" si="33"/>
        <v/>
      </c>
      <c r="AJ69" s="60" t="str">
        <f t="shared" si="33"/>
        <v/>
      </c>
      <c r="AK69" s="60" t="str">
        <f t="shared" si="33"/>
        <v/>
      </c>
      <c r="AL69" s="60" t="str">
        <f t="shared" si="33"/>
        <v/>
      </c>
      <c r="AM69" s="60" t="str">
        <f t="shared" si="33"/>
        <v/>
      </c>
      <c r="AN69" s="60" t="str">
        <f t="shared" si="33"/>
        <v/>
      </c>
      <c r="AO69" s="60" t="str">
        <f t="shared" si="33"/>
        <v/>
      </c>
      <c r="AP69" s="60" t="str">
        <f t="shared" si="33"/>
        <v/>
      </c>
      <c r="AQ69" s="60" t="str">
        <f t="shared" si="33"/>
        <v/>
      </c>
      <c r="AR69" s="60" t="str">
        <f t="shared" si="33"/>
        <v/>
      </c>
      <c r="AS69" s="60" t="str">
        <f t="shared" si="33"/>
        <v/>
      </c>
      <c r="AT69" s="60" t="str">
        <f t="shared" si="33"/>
        <v/>
      </c>
      <c r="AU69" s="60" t="str">
        <f t="shared" si="33"/>
        <v/>
      </c>
      <c r="AV69" s="60" t="str">
        <f t="shared" si="33"/>
        <v/>
      </c>
      <c r="AW69" s="60" t="str">
        <f t="shared" si="33"/>
        <v/>
      </c>
      <c r="AX69" s="60" t="str">
        <f t="shared" si="33"/>
        <v/>
      </c>
      <c r="AY69" s="60" t="str">
        <f t="shared" si="33"/>
        <v/>
      </c>
      <c r="AZ69" s="60" t="str">
        <f t="shared" si="33"/>
        <v/>
      </c>
      <c r="BA69" s="60" t="str">
        <f t="shared" si="33"/>
        <v/>
      </c>
      <c r="BB69" s="60" t="str">
        <f t="shared" si="33"/>
        <v/>
      </c>
      <c r="BC69" s="60" t="str">
        <f t="shared" si="33"/>
        <v/>
      </c>
      <c r="BD69" s="60" t="str">
        <f t="shared" si="33"/>
        <v/>
      </c>
      <c r="BE69" s="60" t="str">
        <f t="shared" si="33"/>
        <v/>
      </c>
      <c r="BF69" s="60" t="str">
        <f t="shared" si="33"/>
        <v/>
      </c>
      <c r="BG69" s="60" t="str">
        <f t="shared" si="33"/>
        <v/>
      </c>
      <c r="BH69" s="60" t="str">
        <f t="shared" si="33"/>
        <v/>
      </c>
      <c r="BI69" s="60" t="str">
        <f t="shared" si="33"/>
        <v/>
      </c>
      <c r="BJ69" s="60" t="str">
        <f t="shared" si="33"/>
        <v/>
      </c>
      <c r="BK69" s="60" t="str">
        <f t="shared" si="33"/>
        <v/>
      </c>
      <c r="BL69" s="60" t="str">
        <f t="shared" si="33"/>
        <v/>
      </c>
      <c r="BM69" s="60" t="str">
        <f t="shared" si="33"/>
        <v/>
      </c>
      <c r="BN69" s="60" t="str">
        <f t="shared" si="33"/>
        <v/>
      </c>
      <c r="BO69" s="60" t="str">
        <f t="shared" si="33"/>
        <v/>
      </c>
      <c r="BP69" s="60" t="str">
        <f t="shared" si="33"/>
        <v/>
      </c>
      <c r="BQ69" s="60" t="str">
        <f t="shared" ref="BQ69:CY69" si="34">BQ21</f>
        <v/>
      </c>
      <c r="BR69" s="60" t="str">
        <f t="shared" si="34"/>
        <v/>
      </c>
      <c r="BS69" s="60" t="str">
        <f t="shared" si="34"/>
        <v/>
      </c>
      <c r="BT69" s="60" t="str">
        <f t="shared" si="34"/>
        <v/>
      </c>
      <c r="BU69" s="60" t="str">
        <f t="shared" si="34"/>
        <v/>
      </c>
      <c r="BV69" s="60" t="str">
        <f t="shared" si="34"/>
        <v/>
      </c>
      <c r="BW69" s="60" t="str">
        <f t="shared" si="34"/>
        <v/>
      </c>
      <c r="BX69" s="60" t="str">
        <f t="shared" si="34"/>
        <v/>
      </c>
      <c r="BY69" s="60" t="str">
        <f t="shared" si="34"/>
        <v/>
      </c>
      <c r="BZ69" s="60" t="str">
        <f t="shared" si="34"/>
        <v/>
      </c>
      <c r="CA69" s="60" t="str">
        <f t="shared" si="34"/>
        <v/>
      </c>
      <c r="CB69" s="60" t="str">
        <f t="shared" si="34"/>
        <v/>
      </c>
      <c r="CC69" s="60" t="str">
        <f t="shared" si="34"/>
        <v/>
      </c>
      <c r="CD69" s="60" t="str">
        <f t="shared" si="34"/>
        <v/>
      </c>
      <c r="CE69" s="60" t="str">
        <f t="shared" si="34"/>
        <v/>
      </c>
      <c r="CF69" s="60" t="str">
        <f t="shared" si="34"/>
        <v/>
      </c>
      <c r="CG69" s="60" t="str">
        <f t="shared" si="34"/>
        <v/>
      </c>
      <c r="CH69" s="60" t="str">
        <f t="shared" si="34"/>
        <v/>
      </c>
      <c r="CI69" s="60" t="str">
        <f t="shared" si="34"/>
        <v/>
      </c>
      <c r="CJ69" s="60" t="str">
        <f t="shared" si="34"/>
        <v/>
      </c>
      <c r="CK69" s="60" t="str">
        <f t="shared" si="34"/>
        <v/>
      </c>
      <c r="CL69" s="60" t="str">
        <f t="shared" si="34"/>
        <v/>
      </c>
      <c r="CM69" s="60" t="str">
        <f t="shared" si="34"/>
        <v/>
      </c>
      <c r="CN69" s="60" t="str">
        <f t="shared" si="34"/>
        <v/>
      </c>
      <c r="CO69" s="60" t="str">
        <f t="shared" si="34"/>
        <v/>
      </c>
      <c r="CP69" s="60" t="str">
        <f t="shared" si="34"/>
        <v/>
      </c>
      <c r="CQ69" s="60" t="str">
        <f t="shared" si="34"/>
        <v/>
      </c>
      <c r="CR69" s="60" t="str">
        <f t="shared" si="34"/>
        <v/>
      </c>
      <c r="CS69" s="60" t="str">
        <f t="shared" si="34"/>
        <v/>
      </c>
      <c r="CT69" s="60" t="str">
        <f t="shared" si="34"/>
        <v/>
      </c>
      <c r="CU69" s="60" t="str">
        <f t="shared" si="34"/>
        <v/>
      </c>
      <c r="CV69" s="60" t="str">
        <f t="shared" si="34"/>
        <v/>
      </c>
      <c r="CW69" s="60" t="str">
        <f t="shared" si="34"/>
        <v/>
      </c>
      <c r="CX69" s="60" t="str">
        <f t="shared" si="34"/>
        <v/>
      </c>
      <c r="CY69" s="60" t="str">
        <f t="shared" si="34"/>
        <v/>
      </c>
    </row>
    <row r="70" spans="2:103" ht="17.25" customHeight="1">
      <c r="B70" s="61"/>
      <c r="C70" s="62" t="s">
        <v>43</v>
      </c>
      <c r="D70" s="63">
        <f>D9/1000000</f>
        <v>0</v>
      </c>
      <c r="E70" s="63" t="str">
        <f t="shared" ref="E70:BP70" si="35">IF(ISERROR(E9/1000000)=TRUE,"",E9/1000000)</f>
        <v/>
      </c>
      <c r="F70" s="63" t="str">
        <f t="shared" si="35"/>
        <v/>
      </c>
      <c r="G70" s="63" t="str">
        <f t="shared" si="35"/>
        <v/>
      </c>
      <c r="H70" s="63" t="str">
        <f t="shared" si="35"/>
        <v/>
      </c>
      <c r="I70" s="63" t="str">
        <f t="shared" si="35"/>
        <v/>
      </c>
      <c r="J70" s="63" t="str">
        <f t="shared" si="35"/>
        <v/>
      </c>
      <c r="K70" s="63" t="str">
        <f t="shared" si="35"/>
        <v/>
      </c>
      <c r="L70" s="63" t="str">
        <f t="shared" si="35"/>
        <v/>
      </c>
      <c r="M70" s="63" t="str">
        <f t="shared" si="35"/>
        <v/>
      </c>
      <c r="N70" s="63" t="str">
        <f t="shared" si="35"/>
        <v/>
      </c>
      <c r="O70" s="63" t="str">
        <f t="shared" si="35"/>
        <v/>
      </c>
      <c r="P70" s="63" t="str">
        <f t="shared" si="35"/>
        <v/>
      </c>
      <c r="Q70" s="63" t="str">
        <f t="shared" si="35"/>
        <v/>
      </c>
      <c r="R70" s="63" t="str">
        <f t="shared" si="35"/>
        <v/>
      </c>
      <c r="S70" s="63" t="str">
        <f t="shared" si="35"/>
        <v/>
      </c>
      <c r="T70" s="63" t="str">
        <f t="shared" si="35"/>
        <v/>
      </c>
      <c r="U70" s="63" t="str">
        <f t="shared" si="35"/>
        <v/>
      </c>
      <c r="V70" s="63" t="str">
        <f t="shared" si="35"/>
        <v/>
      </c>
      <c r="W70" s="63" t="str">
        <f t="shared" si="35"/>
        <v/>
      </c>
      <c r="X70" s="64" t="str">
        <f t="shared" si="35"/>
        <v/>
      </c>
      <c r="Y70" s="64" t="str">
        <f t="shared" si="35"/>
        <v/>
      </c>
      <c r="Z70" s="64" t="str">
        <f t="shared" si="35"/>
        <v/>
      </c>
      <c r="AA70" s="64" t="str">
        <f t="shared" si="35"/>
        <v/>
      </c>
      <c r="AB70" s="64" t="str">
        <f t="shared" si="35"/>
        <v/>
      </c>
      <c r="AC70" s="64" t="str">
        <f t="shared" si="35"/>
        <v/>
      </c>
      <c r="AD70" s="64" t="str">
        <f t="shared" si="35"/>
        <v/>
      </c>
      <c r="AE70" s="64" t="str">
        <f t="shared" si="35"/>
        <v/>
      </c>
      <c r="AF70" s="64" t="str">
        <f t="shared" si="35"/>
        <v/>
      </c>
      <c r="AG70" s="64" t="str">
        <f t="shared" si="35"/>
        <v/>
      </c>
      <c r="AH70" s="64" t="str">
        <f t="shared" si="35"/>
        <v/>
      </c>
      <c r="AI70" s="64" t="str">
        <f t="shared" si="35"/>
        <v/>
      </c>
      <c r="AJ70" s="64" t="str">
        <f t="shared" si="35"/>
        <v/>
      </c>
      <c r="AK70" s="64" t="str">
        <f t="shared" si="35"/>
        <v/>
      </c>
      <c r="AL70" s="64" t="str">
        <f t="shared" si="35"/>
        <v/>
      </c>
      <c r="AM70" s="64" t="str">
        <f t="shared" si="35"/>
        <v/>
      </c>
      <c r="AN70" s="64" t="str">
        <f t="shared" si="35"/>
        <v/>
      </c>
      <c r="AO70" s="64" t="str">
        <f t="shared" si="35"/>
        <v/>
      </c>
      <c r="AP70" s="64" t="str">
        <f t="shared" si="35"/>
        <v/>
      </c>
      <c r="AQ70" s="64" t="str">
        <f t="shared" si="35"/>
        <v/>
      </c>
      <c r="AR70" s="64" t="str">
        <f t="shared" si="35"/>
        <v/>
      </c>
      <c r="AS70" s="64" t="str">
        <f t="shared" si="35"/>
        <v/>
      </c>
      <c r="AT70" s="64" t="str">
        <f t="shared" si="35"/>
        <v/>
      </c>
      <c r="AU70" s="64" t="str">
        <f t="shared" si="35"/>
        <v/>
      </c>
      <c r="AV70" s="64" t="str">
        <f t="shared" si="35"/>
        <v/>
      </c>
      <c r="AW70" s="64" t="str">
        <f t="shared" si="35"/>
        <v/>
      </c>
      <c r="AX70" s="64" t="str">
        <f t="shared" si="35"/>
        <v/>
      </c>
      <c r="AY70" s="64" t="str">
        <f t="shared" si="35"/>
        <v/>
      </c>
      <c r="AZ70" s="64" t="str">
        <f t="shared" si="35"/>
        <v/>
      </c>
      <c r="BA70" s="64" t="str">
        <f t="shared" si="35"/>
        <v/>
      </c>
      <c r="BB70" s="64" t="str">
        <f t="shared" si="35"/>
        <v/>
      </c>
      <c r="BC70" s="64" t="str">
        <f t="shared" si="35"/>
        <v/>
      </c>
      <c r="BD70" s="64" t="str">
        <f t="shared" si="35"/>
        <v/>
      </c>
      <c r="BE70" s="64" t="str">
        <f t="shared" si="35"/>
        <v/>
      </c>
      <c r="BF70" s="64" t="str">
        <f t="shared" si="35"/>
        <v/>
      </c>
      <c r="BG70" s="64" t="str">
        <f t="shared" si="35"/>
        <v/>
      </c>
      <c r="BH70" s="64" t="str">
        <f t="shared" si="35"/>
        <v/>
      </c>
      <c r="BI70" s="64" t="str">
        <f t="shared" si="35"/>
        <v/>
      </c>
      <c r="BJ70" s="64" t="str">
        <f t="shared" si="35"/>
        <v/>
      </c>
      <c r="BK70" s="64" t="str">
        <f t="shared" si="35"/>
        <v/>
      </c>
      <c r="BL70" s="64" t="str">
        <f t="shared" si="35"/>
        <v/>
      </c>
      <c r="BM70" s="64" t="str">
        <f t="shared" si="35"/>
        <v/>
      </c>
      <c r="BN70" s="64" t="str">
        <f t="shared" si="35"/>
        <v/>
      </c>
      <c r="BO70" s="64" t="str">
        <f t="shared" si="35"/>
        <v/>
      </c>
      <c r="BP70" s="64" t="str">
        <f t="shared" si="35"/>
        <v/>
      </c>
      <c r="BQ70" s="64" t="str">
        <f t="shared" ref="BQ70:CY70" si="36">IF(ISERROR(BQ9/1000000)=TRUE,"",BQ9/1000000)</f>
        <v/>
      </c>
      <c r="BR70" s="64" t="str">
        <f t="shared" si="36"/>
        <v/>
      </c>
      <c r="BS70" s="64" t="str">
        <f t="shared" si="36"/>
        <v/>
      </c>
      <c r="BT70" s="64" t="str">
        <f t="shared" si="36"/>
        <v/>
      </c>
      <c r="BU70" s="64" t="str">
        <f t="shared" si="36"/>
        <v/>
      </c>
      <c r="BV70" s="64" t="str">
        <f t="shared" si="36"/>
        <v/>
      </c>
      <c r="BW70" s="64" t="str">
        <f t="shared" si="36"/>
        <v/>
      </c>
      <c r="BX70" s="64" t="str">
        <f t="shared" si="36"/>
        <v/>
      </c>
      <c r="BY70" s="64" t="str">
        <f t="shared" si="36"/>
        <v/>
      </c>
      <c r="BZ70" s="64" t="str">
        <f t="shared" si="36"/>
        <v/>
      </c>
      <c r="CA70" s="64" t="str">
        <f t="shared" si="36"/>
        <v/>
      </c>
      <c r="CB70" s="64" t="str">
        <f t="shared" si="36"/>
        <v/>
      </c>
      <c r="CC70" s="64" t="str">
        <f t="shared" si="36"/>
        <v/>
      </c>
      <c r="CD70" s="64" t="str">
        <f t="shared" si="36"/>
        <v/>
      </c>
      <c r="CE70" s="64" t="str">
        <f t="shared" si="36"/>
        <v/>
      </c>
      <c r="CF70" s="64" t="str">
        <f t="shared" si="36"/>
        <v/>
      </c>
      <c r="CG70" s="64" t="str">
        <f t="shared" si="36"/>
        <v/>
      </c>
      <c r="CH70" s="64" t="str">
        <f t="shared" si="36"/>
        <v/>
      </c>
      <c r="CI70" s="64" t="str">
        <f t="shared" si="36"/>
        <v/>
      </c>
      <c r="CJ70" s="64" t="str">
        <f t="shared" si="36"/>
        <v/>
      </c>
      <c r="CK70" s="64" t="str">
        <f t="shared" si="36"/>
        <v/>
      </c>
      <c r="CL70" s="64" t="str">
        <f t="shared" si="36"/>
        <v/>
      </c>
      <c r="CM70" s="64" t="str">
        <f t="shared" si="36"/>
        <v/>
      </c>
      <c r="CN70" s="64" t="str">
        <f t="shared" si="36"/>
        <v/>
      </c>
      <c r="CO70" s="64" t="str">
        <f t="shared" si="36"/>
        <v/>
      </c>
      <c r="CP70" s="64" t="str">
        <f t="shared" si="36"/>
        <v/>
      </c>
      <c r="CQ70" s="64" t="str">
        <f t="shared" si="36"/>
        <v/>
      </c>
      <c r="CR70" s="64" t="str">
        <f t="shared" si="36"/>
        <v/>
      </c>
      <c r="CS70" s="64" t="str">
        <f t="shared" si="36"/>
        <v/>
      </c>
      <c r="CT70" s="64" t="str">
        <f t="shared" si="36"/>
        <v/>
      </c>
      <c r="CU70" s="64" t="str">
        <f t="shared" si="36"/>
        <v/>
      </c>
      <c r="CV70" s="64" t="str">
        <f t="shared" si="36"/>
        <v/>
      </c>
      <c r="CW70" s="64" t="str">
        <f t="shared" si="36"/>
        <v/>
      </c>
      <c r="CX70" s="64" t="str">
        <f t="shared" si="36"/>
        <v/>
      </c>
      <c r="CY70" s="64" t="str">
        <f t="shared" si="36"/>
        <v/>
      </c>
    </row>
    <row r="71" spans="2:103" ht="17.25" customHeight="1">
      <c r="B71" s="61"/>
      <c r="C71" s="62" t="s">
        <v>44</v>
      </c>
      <c r="D71" s="63">
        <f>D17/1000000</f>
        <v>0</v>
      </c>
      <c r="E71" s="63" t="str">
        <f t="shared" ref="E71:BP71" si="37">IF(ISERROR(E17/1000000)=TRUE,"",E17/1000000)</f>
        <v/>
      </c>
      <c r="F71" s="63" t="str">
        <f t="shared" si="37"/>
        <v/>
      </c>
      <c r="G71" s="63" t="str">
        <f t="shared" si="37"/>
        <v/>
      </c>
      <c r="H71" s="63" t="str">
        <f t="shared" si="37"/>
        <v/>
      </c>
      <c r="I71" s="63" t="str">
        <f t="shared" si="37"/>
        <v/>
      </c>
      <c r="J71" s="63" t="str">
        <f t="shared" si="37"/>
        <v/>
      </c>
      <c r="K71" s="63" t="str">
        <f t="shared" si="37"/>
        <v/>
      </c>
      <c r="L71" s="63" t="str">
        <f t="shared" si="37"/>
        <v/>
      </c>
      <c r="M71" s="63" t="str">
        <f t="shared" si="37"/>
        <v/>
      </c>
      <c r="N71" s="63" t="str">
        <f t="shared" si="37"/>
        <v/>
      </c>
      <c r="O71" s="63" t="str">
        <f t="shared" si="37"/>
        <v/>
      </c>
      <c r="P71" s="63" t="str">
        <f t="shared" si="37"/>
        <v/>
      </c>
      <c r="Q71" s="63" t="str">
        <f t="shared" si="37"/>
        <v/>
      </c>
      <c r="R71" s="63" t="str">
        <f t="shared" si="37"/>
        <v/>
      </c>
      <c r="S71" s="63" t="str">
        <f t="shared" si="37"/>
        <v/>
      </c>
      <c r="T71" s="63" t="str">
        <f t="shared" si="37"/>
        <v/>
      </c>
      <c r="U71" s="63" t="str">
        <f t="shared" si="37"/>
        <v/>
      </c>
      <c r="V71" s="63" t="str">
        <f t="shared" si="37"/>
        <v/>
      </c>
      <c r="W71" s="63" t="str">
        <f t="shared" si="37"/>
        <v/>
      </c>
      <c r="X71" s="63" t="str">
        <f t="shared" si="37"/>
        <v/>
      </c>
      <c r="Y71" s="63" t="str">
        <f t="shared" si="37"/>
        <v/>
      </c>
      <c r="Z71" s="63" t="str">
        <f t="shared" si="37"/>
        <v/>
      </c>
      <c r="AA71" s="63" t="str">
        <f t="shared" si="37"/>
        <v/>
      </c>
      <c r="AB71" s="63" t="str">
        <f t="shared" si="37"/>
        <v/>
      </c>
      <c r="AC71" s="63" t="str">
        <f t="shared" si="37"/>
        <v/>
      </c>
      <c r="AD71" s="63" t="str">
        <f t="shared" si="37"/>
        <v/>
      </c>
      <c r="AE71" s="63" t="str">
        <f t="shared" si="37"/>
        <v/>
      </c>
      <c r="AF71" s="63" t="str">
        <f t="shared" si="37"/>
        <v/>
      </c>
      <c r="AG71" s="63" t="str">
        <f t="shared" si="37"/>
        <v/>
      </c>
      <c r="AH71" s="63" t="str">
        <f t="shared" si="37"/>
        <v/>
      </c>
      <c r="AI71" s="63" t="str">
        <f t="shared" si="37"/>
        <v/>
      </c>
      <c r="AJ71" s="63" t="str">
        <f t="shared" si="37"/>
        <v/>
      </c>
      <c r="AK71" s="63" t="str">
        <f t="shared" si="37"/>
        <v/>
      </c>
      <c r="AL71" s="63" t="str">
        <f t="shared" si="37"/>
        <v/>
      </c>
      <c r="AM71" s="63" t="str">
        <f t="shared" si="37"/>
        <v/>
      </c>
      <c r="AN71" s="63" t="str">
        <f t="shared" si="37"/>
        <v/>
      </c>
      <c r="AO71" s="63" t="str">
        <f t="shared" si="37"/>
        <v/>
      </c>
      <c r="AP71" s="63" t="str">
        <f t="shared" si="37"/>
        <v/>
      </c>
      <c r="AQ71" s="63" t="str">
        <f t="shared" si="37"/>
        <v/>
      </c>
      <c r="AR71" s="63" t="str">
        <f t="shared" si="37"/>
        <v/>
      </c>
      <c r="AS71" s="63" t="str">
        <f t="shared" si="37"/>
        <v/>
      </c>
      <c r="AT71" s="63" t="str">
        <f t="shared" si="37"/>
        <v/>
      </c>
      <c r="AU71" s="63" t="str">
        <f t="shared" si="37"/>
        <v/>
      </c>
      <c r="AV71" s="63" t="str">
        <f t="shared" si="37"/>
        <v/>
      </c>
      <c r="AW71" s="63" t="str">
        <f t="shared" si="37"/>
        <v/>
      </c>
      <c r="AX71" s="63" t="str">
        <f t="shared" si="37"/>
        <v/>
      </c>
      <c r="AY71" s="63" t="str">
        <f t="shared" si="37"/>
        <v/>
      </c>
      <c r="AZ71" s="63" t="str">
        <f t="shared" si="37"/>
        <v/>
      </c>
      <c r="BA71" s="63" t="str">
        <f t="shared" si="37"/>
        <v/>
      </c>
      <c r="BB71" s="63" t="str">
        <f t="shared" si="37"/>
        <v/>
      </c>
      <c r="BC71" s="63" t="str">
        <f t="shared" si="37"/>
        <v/>
      </c>
      <c r="BD71" s="63" t="str">
        <f t="shared" si="37"/>
        <v/>
      </c>
      <c r="BE71" s="63" t="str">
        <f t="shared" si="37"/>
        <v/>
      </c>
      <c r="BF71" s="63" t="str">
        <f t="shared" si="37"/>
        <v/>
      </c>
      <c r="BG71" s="63" t="str">
        <f t="shared" si="37"/>
        <v/>
      </c>
      <c r="BH71" s="63" t="str">
        <f t="shared" si="37"/>
        <v/>
      </c>
      <c r="BI71" s="63" t="str">
        <f t="shared" si="37"/>
        <v/>
      </c>
      <c r="BJ71" s="63" t="str">
        <f t="shared" si="37"/>
        <v/>
      </c>
      <c r="BK71" s="63" t="str">
        <f t="shared" si="37"/>
        <v/>
      </c>
      <c r="BL71" s="63" t="str">
        <f t="shared" si="37"/>
        <v/>
      </c>
      <c r="BM71" s="63" t="str">
        <f t="shared" si="37"/>
        <v/>
      </c>
      <c r="BN71" s="63" t="str">
        <f t="shared" si="37"/>
        <v/>
      </c>
      <c r="BO71" s="63" t="str">
        <f t="shared" si="37"/>
        <v/>
      </c>
      <c r="BP71" s="63" t="str">
        <f t="shared" si="37"/>
        <v/>
      </c>
      <c r="BQ71" s="63" t="str">
        <f t="shared" ref="BQ71:CY71" si="38">IF(ISERROR(BQ17/1000000)=TRUE,"",BQ17/1000000)</f>
        <v/>
      </c>
      <c r="BR71" s="63" t="str">
        <f t="shared" si="38"/>
        <v/>
      </c>
      <c r="BS71" s="63" t="str">
        <f t="shared" si="38"/>
        <v/>
      </c>
      <c r="BT71" s="63" t="str">
        <f t="shared" si="38"/>
        <v/>
      </c>
      <c r="BU71" s="63" t="str">
        <f t="shared" si="38"/>
        <v/>
      </c>
      <c r="BV71" s="63" t="str">
        <f t="shared" si="38"/>
        <v/>
      </c>
      <c r="BW71" s="63" t="str">
        <f t="shared" si="38"/>
        <v/>
      </c>
      <c r="BX71" s="63" t="str">
        <f t="shared" si="38"/>
        <v/>
      </c>
      <c r="BY71" s="63" t="str">
        <f t="shared" si="38"/>
        <v/>
      </c>
      <c r="BZ71" s="63" t="str">
        <f t="shared" si="38"/>
        <v/>
      </c>
      <c r="CA71" s="63" t="str">
        <f t="shared" si="38"/>
        <v/>
      </c>
      <c r="CB71" s="63" t="str">
        <f t="shared" si="38"/>
        <v/>
      </c>
      <c r="CC71" s="63" t="str">
        <f t="shared" si="38"/>
        <v/>
      </c>
      <c r="CD71" s="63" t="str">
        <f t="shared" si="38"/>
        <v/>
      </c>
      <c r="CE71" s="63" t="str">
        <f t="shared" si="38"/>
        <v/>
      </c>
      <c r="CF71" s="63" t="str">
        <f t="shared" si="38"/>
        <v/>
      </c>
      <c r="CG71" s="63" t="str">
        <f t="shared" si="38"/>
        <v/>
      </c>
      <c r="CH71" s="63" t="str">
        <f t="shared" si="38"/>
        <v/>
      </c>
      <c r="CI71" s="63" t="str">
        <f t="shared" si="38"/>
        <v/>
      </c>
      <c r="CJ71" s="63" t="str">
        <f t="shared" si="38"/>
        <v/>
      </c>
      <c r="CK71" s="63" t="str">
        <f t="shared" si="38"/>
        <v/>
      </c>
      <c r="CL71" s="63" t="str">
        <f t="shared" si="38"/>
        <v/>
      </c>
      <c r="CM71" s="63" t="str">
        <f t="shared" si="38"/>
        <v/>
      </c>
      <c r="CN71" s="63" t="str">
        <f t="shared" si="38"/>
        <v/>
      </c>
      <c r="CO71" s="63" t="str">
        <f t="shared" si="38"/>
        <v/>
      </c>
      <c r="CP71" s="63" t="str">
        <f t="shared" si="38"/>
        <v/>
      </c>
      <c r="CQ71" s="63" t="str">
        <f t="shared" si="38"/>
        <v/>
      </c>
      <c r="CR71" s="63" t="str">
        <f t="shared" si="38"/>
        <v/>
      </c>
      <c r="CS71" s="63" t="str">
        <f t="shared" si="38"/>
        <v/>
      </c>
      <c r="CT71" s="63" t="str">
        <f t="shared" si="38"/>
        <v/>
      </c>
      <c r="CU71" s="63" t="str">
        <f t="shared" si="38"/>
        <v/>
      </c>
      <c r="CV71" s="63" t="str">
        <f t="shared" si="38"/>
        <v/>
      </c>
      <c r="CW71" s="63" t="str">
        <f t="shared" si="38"/>
        <v/>
      </c>
      <c r="CX71" s="63" t="str">
        <f t="shared" si="38"/>
        <v/>
      </c>
      <c r="CY71" s="63" t="str">
        <f t="shared" si="38"/>
        <v/>
      </c>
    </row>
    <row r="72" spans="2:103" ht="17.25" customHeight="1">
      <c r="B72" s="61"/>
      <c r="C72" s="62" t="s">
        <v>45</v>
      </c>
      <c r="D72" s="63">
        <f>(D20-D9-D17)/1000000</f>
        <v>0</v>
      </c>
      <c r="E72" s="63" t="str">
        <f t="shared" ref="E72:BP72" si="39">IF(ISERROR((E20-E9-E17)/1000000)=TRUE,"",(E20-E9-E17)/1000000)</f>
        <v/>
      </c>
      <c r="F72" s="63" t="str">
        <f t="shared" si="39"/>
        <v/>
      </c>
      <c r="G72" s="63" t="str">
        <f t="shared" si="39"/>
        <v/>
      </c>
      <c r="H72" s="63" t="str">
        <f t="shared" si="39"/>
        <v/>
      </c>
      <c r="I72" s="63" t="str">
        <f t="shared" si="39"/>
        <v/>
      </c>
      <c r="J72" s="63" t="str">
        <f t="shared" si="39"/>
        <v/>
      </c>
      <c r="K72" s="63" t="str">
        <f t="shared" si="39"/>
        <v/>
      </c>
      <c r="L72" s="63" t="str">
        <f t="shared" si="39"/>
        <v/>
      </c>
      <c r="M72" s="63" t="str">
        <f t="shared" si="39"/>
        <v/>
      </c>
      <c r="N72" s="63" t="str">
        <f t="shared" si="39"/>
        <v/>
      </c>
      <c r="O72" s="63" t="str">
        <f t="shared" si="39"/>
        <v/>
      </c>
      <c r="P72" s="63" t="str">
        <f t="shared" si="39"/>
        <v/>
      </c>
      <c r="Q72" s="63" t="str">
        <f t="shared" si="39"/>
        <v/>
      </c>
      <c r="R72" s="63" t="str">
        <f t="shared" si="39"/>
        <v/>
      </c>
      <c r="S72" s="63" t="str">
        <f t="shared" si="39"/>
        <v/>
      </c>
      <c r="T72" s="63" t="str">
        <f t="shared" si="39"/>
        <v/>
      </c>
      <c r="U72" s="63" t="str">
        <f t="shared" si="39"/>
        <v/>
      </c>
      <c r="V72" s="63" t="str">
        <f t="shared" si="39"/>
        <v/>
      </c>
      <c r="W72" s="63" t="str">
        <f t="shared" si="39"/>
        <v/>
      </c>
      <c r="X72" s="64" t="str">
        <f t="shared" si="39"/>
        <v/>
      </c>
      <c r="Y72" s="64" t="str">
        <f t="shared" si="39"/>
        <v/>
      </c>
      <c r="Z72" s="64" t="str">
        <f t="shared" si="39"/>
        <v/>
      </c>
      <c r="AA72" s="64" t="str">
        <f t="shared" si="39"/>
        <v/>
      </c>
      <c r="AB72" s="64" t="str">
        <f t="shared" si="39"/>
        <v/>
      </c>
      <c r="AC72" s="64" t="str">
        <f t="shared" si="39"/>
        <v/>
      </c>
      <c r="AD72" s="64" t="str">
        <f t="shared" si="39"/>
        <v/>
      </c>
      <c r="AE72" s="64" t="str">
        <f t="shared" si="39"/>
        <v/>
      </c>
      <c r="AF72" s="64" t="str">
        <f t="shared" si="39"/>
        <v/>
      </c>
      <c r="AG72" s="64" t="str">
        <f t="shared" si="39"/>
        <v/>
      </c>
      <c r="AH72" s="64" t="str">
        <f t="shared" si="39"/>
        <v/>
      </c>
      <c r="AI72" s="64" t="str">
        <f t="shared" si="39"/>
        <v/>
      </c>
      <c r="AJ72" s="64" t="str">
        <f t="shared" si="39"/>
        <v/>
      </c>
      <c r="AK72" s="64" t="str">
        <f t="shared" si="39"/>
        <v/>
      </c>
      <c r="AL72" s="64" t="str">
        <f t="shared" si="39"/>
        <v/>
      </c>
      <c r="AM72" s="64" t="str">
        <f t="shared" si="39"/>
        <v/>
      </c>
      <c r="AN72" s="64" t="str">
        <f t="shared" si="39"/>
        <v/>
      </c>
      <c r="AO72" s="64" t="str">
        <f t="shared" si="39"/>
        <v/>
      </c>
      <c r="AP72" s="64" t="str">
        <f t="shared" si="39"/>
        <v/>
      </c>
      <c r="AQ72" s="64" t="str">
        <f t="shared" si="39"/>
        <v/>
      </c>
      <c r="AR72" s="64" t="str">
        <f t="shared" si="39"/>
        <v/>
      </c>
      <c r="AS72" s="64" t="str">
        <f t="shared" si="39"/>
        <v/>
      </c>
      <c r="AT72" s="64" t="str">
        <f t="shared" si="39"/>
        <v/>
      </c>
      <c r="AU72" s="64" t="str">
        <f t="shared" si="39"/>
        <v/>
      </c>
      <c r="AV72" s="64" t="str">
        <f t="shared" si="39"/>
        <v/>
      </c>
      <c r="AW72" s="64" t="str">
        <f t="shared" si="39"/>
        <v/>
      </c>
      <c r="AX72" s="64" t="str">
        <f t="shared" si="39"/>
        <v/>
      </c>
      <c r="AY72" s="64" t="str">
        <f t="shared" si="39"/>
        <v/>
      </c>
      <c r="AZ72" s="64" t="str">
        <f t="shared" si="39"/>
        <v/>
      </c>
      <c r="BA72" s="64" t="str">
        <f t="shared" si="39"/>
        <v/>
      </c>
      <c r="BB72" s="64" t="str">
        <f t="shared" si="39"/>
        <v/>
      </c>
      <c r="BC72" s="64" t="str">
        <f t="shared" si="39"/>
        <v/>
      </c>
      <c r="BD72" s="64" t="str">
        <f t="shared" si="39"/>
        <v/>
      </c>
      <c r="BE72" s="64" t="str">
        <f t="shared" si="39"/>
        <v/>
      </c>
      <c r="BF72" s="64" t="str">
        <f t="shared" si="39"/>
        <v/>
      </c>
      <c r="BG72" s="64" t="str">
        <f t="shared" si="39"/>
        <v/>
      </c>
      <c r="BH72" s="64" t="str">
        <f t="shared" si="39"/>
        <v/>
      </c>
      <c r="BI72" s="64" t="str">
        <f t="shared" si="39"/>
        <v/>
      </c>
      <c r="BJ72" s="64" t="str">
        <f t="shared" si="39"/>
        <v/>
      </c>
      <c r="BK72" s="64" t="str">
        <f t="shared" si="39"/>
        <v/>
      </c>
      <c r="BL72" s="64" t="str">
        <f t="shared" si="39"/>
        <v/>
      </c>
      <c r="BM72" s="64" t="str">
        <f t="shared" si="39"/>
        <v/>
      </c>
      <c r="BN72" s="64" t="str">
        <f t="shared" si="39"/>
        <v/>
      </c>
      <c r="BO72" s="64" t="str">
        <f t="shared" si="39"/>
        <v/>
      </c>
      <c r="BP72" s="64" t="str">
        <f t="shared" si="39"/>
        <v/>
      </c>
      <c r="BQ72" s="64" t="str">
        <f t="shared" ref="BQ72:CY72" si="40">IF(ISERROR((BQ20-BQ9-BQ17)/1000000)=TRUE,"",(BQ20-BQ9-BQ17)/1000000)</f>
        <v/>
      </c>
      <c r="BR72" s="64" t="str">
        <f t="shared" si="40"/>
        <v/>
      </c>
      <c r="BS72" s="64" t="str">
        <f t="shared" si="40"/>
        <v/>
      </c>
      <c r="BT72" s="64" t="str">
        <f t="shared" si="40"/>
        <v/>
      </c>
      <c r="BU72" s="64" t="str">
        <f t="shared" si="40"/>
        <v/>
      </c>
      <c r="BV72" s="64" t="str">
        <f t="shared" si="40"/>
        <v/>
      </c>
      <c r="BW72" s="64" t="str">
        <f t="shared" si="40"/>
        <v/>
      </c>
      <c r="BX72" s="64" t="str">
        <f t="shared" si="40"/>
        <v/>
      </c>
      <c r="BY72" s="64" t="str">
        <f t="shared" si="40"/>
        <v/>
      </c>
      <c r="BZ72" s="64" t="str">
        <f t="shared" si="40"/>
        <v/>
      </c>
      <c r="CA72" s="64" t="str">
        <f t="shared" si="40"/>
        <v/>
      </c>
      <c r="CB72" s="64" t="str">
        <f t="shared" si="40"/>
        <v/>
      </c>
      <c r="CC72" s="64" t="str">
        <f t="shared" si="40"/>
        <v/>
      </c>
      <c r="CD72" s="64" t="str">
        <f t="shared" si="40"/>
        <v/>
      </c>
      <c r="CE72" s="64" t="str">
        <f t="shared" si="40"/>
        <v/>
      </c>
      <c r="CF72" s="64" t="str">
        <f t="shared" si="40"/>
        <v/>
      </c>
      <c r="CG72" s="64" t="str">
        <f t="shared" si="40"/>
        <v/>
      </c>
      <c r="CH72" s="64" t="str">
        <f t="shared" si="40"/>
        <v/>
      </c>
      <c r="CI72" s="64" t="str">
        <f t="shared" si="40"/>
        <v/>
      </c>
      <c r="CJ72" s="64" t="str">
        <f t="shared" si="40"/>
        <v/>
      </c>
      <c r="CK72" s="64" t="str">
        <f t="shared" si="40"/>
        <v/>
      </c>
      <c r="CL72" s="64" t="str">
        <f t="shared" si="40"/>
        <v/>
      </c>
      <c r="CM72" s="64" t="str">
        <f t="shared" si="40"/>
        <v/>
      </c>
      <c r="CN72" s="64" t="str">
        <f t="shared" si="40"/>
        <v/>
      </c>
      <c r="CO72" s="64" t="str">
        <f t="shared" si="40"/>
        <v/>
      </c>
      <c r="CP72" s="64" t="str">
        <f t="shared" si="40"/>
        <v/>
      </c>
      <c r="CQ72" s="64" t="str">
        <f t="shared" si="40"/>
        <v/>
      </c>
      <c r="CR72" s="64" t="str">
        <f t="shared" si="40"/>
        <v/>
      </c>
      <c r="CS72" s="64" t="str">
        <f t="shared" si="40"/>
        <v/>
      </c>
      <c r="CT72" s="64" t="str">
        <f t="shared" si="40"/>
        <v/>
      </c>
      <c r="CU72" s="64" t="str">
        <f t="shared" si="40"/>
        <v/>
      </c>
      <c r="CV72" s="64" t="str">
        <f t="shared" si="40"/>
        <v/>
      </c>
      <c r="CW72" s="64" t="str">
        <f t="shared" si="40"/>
        <v/>
      </c>
      <c r="CX72" s="64" t="str">
        <f t="shared" si="40"/>
        <v/>
      </c>
      <c r="CY72" s="64" t="str">
        <f t="shared" si="40"/>
        <v/>
      </c>
    </row>
    <row r="73" spans="2:103" ht="17.25" customHeight="1">
      <c r="B73" s="14"/>
      <c r="C73" s="65" t="s">
        <v>46</v>
      </c>
      <c r="D73" s="66" t="e">
        <f>D70/D20*1000000</f>
        <v>#DIV/0!</v>
      </c>
      <c r="E73" s="66" t="str">
        <f t="shared" ref="E73:BP73" si="41">IF(ISERROR(E70/E20*1000000*E21)=TRUE,"",E70/E20*1000000*E21)</f>
        <v/>
      </c>
      <c r="F73" s="66" t="str">
        <f t="shared" si="41"/>
        <v/>
      </c>
      <c r="G73" s="66" t="str">
        <f t="shared" si="41"/>
        <v/>
      </c>
      <c r="H73" s="66" t="str">
        <f t="shared" si="41"/>
        <v/>
      </c>
      <c r="I73" s="66" t="str">
        <f t="shared" si="41"/>
        <v/>
      </c>
      <c r="J73" s="66" t="str">
        <f t="shared" si="41"/>
        <v/>
      </c>
      <c r="K73" s="66" t="str">
        <f t="shared" si="41"/>
        <v/>
      </c>
      <c r="L73" s="66" t="str">
        <f t="shared" si="41"/>
        <v/>
      </c>
      <c r="M73" s="66" t="str">
        <f t="shared" si="41"/>
        <v/>
      </c>
      <c r="N73" s="66" t="str">
        <f t="shared" si="41"/>
        <v/>
      </c>
      <c r="O73" s="66" t="str">
        <f t="shared" si="41"/>
        <v/>
      </c>
      <c r="P73" s="66" t="str">
        <f t="shared" si="41"/>
        <v/>
      </c>
      <c r="Q73" s="66" t="str">
        <f t="shared" si="41"/>
        <v/>
      </c>
      <c r="R73" s="66" t="str">
        <f t="shared" si="41"/>
        <v/>
      </c>
      <c r="S73" s="66" t="str">
        <f t="shared" si="41"/>
        <v/>
      </c>
      <c r="T73" s="66" t="str">
        <f t="shared" si="41"/>
        <v/>
      </c>
      <c r="U73" s="66" t="str">
        <f t="shared" si="41"/>
        <v/>
      </c>
      <c r="V73" s="66" t="str">
        <f t="shared" si="41"/>
        <v/>
      </c>
      <c r="W73" s="66" t="str">
        <f t="shared" si="41"/>
        <v/>
      </c>
      <c r="X73" s="67" t="str">
        <f t="shared" si="41"/>
        <v/>
      </c>
      <c r="Y73" s="67" t="str">
        <f t="shared" si="41"/>
        <v/>
      </c>
      <c r="Z73" s="67" t="str">
        <f t="shared" si="41"/>
        <v/>
      </c>
      <c r="AA73" s="67" t="str">
        <f t="shared" si="41"/>
        <v/>
      </c>
      <c r="AB73" s="67" t="str">
        <f t="shared" si="41"/>
        <v/>
      </c>
      <c r="AC73" s="67" t="str">
        <f t="shared" si="41"/>
        <v/>
      </c>
      <c r="AD73" s="67" t="str">
        <f t="shared" si="41"/>
        <v/>
      </c>
      <c r="AE73" s="67" t="str">
        <f t="shared" si="41"/>
        <v/>
      </c>
      <c r="AF73" s="67" t="str">
        <f t="shared" si="41"/>
        <v/>
      </c>
      <c r="AG73" s="67" t="str">
        <f t="shared" si="41"/>
        <v/>
      </c>
      <c r="AH73" s="67" t="str">
        <f t="shared" si="41"/>
        <v/>
      </c>
      <c r="AI73" s="67" t="str">
        <f t="shared" si="41"/>
        <v/>
      </c>
      <c r="AJ73" s="67" t="str">
        <f t="shared" si="41"/>
        <v/>
      </c>
      <c r="AK73" s="67" t="str">
        <f t="shared" si="41"/>
        <v/>
      </c>
      <c r="AL73" s="67" t="str">
        <f t="shared" si="41"/>
        <v/>
      </c>
      <c r="AM73" s="67" t="str">
        <f t="shared" si="41"/>
        <v/>
      </c>
      <c r="AN73" s="67" t="str">
        <f t="shared" si="41"/>
        <v/>
      </c>
      <c r="AO73" s="67" t="str">
        <f t="shared" si="41"/>
        <v/>
      </c>
      <c r="AP73" s="67" t="str">
        <f t="shared" si="41"/>
        <v/>
      </c>
      <c r="AQ73" s="67" t="str">
        <f t="shared" si="41"/>
        <v/>
      </c>
      <c r="AR73" s="67" t="str">
        <f t="shared" si="41"/>
        <v/>
      </c>
      <c r="AS73" s="67" t="str">
        <f t="shared" si="41"/>
        <v/>
      </c>
      <c r="AT73" s="67" t="str">
        <f t="shared" si="41"/>
        <v/>
      </c>
      <c r="AU73" s="67" t="str">
        <f t="shared" si="41"/>
        <v/>
      </c>
      <c r="AV73" s="67" t="str">
        <f t="shared" si="41"/>
        <v/>
      </c>
      <c r="AW73" s="67" t="str">
        <f t="shared" si="41"/>
        <v/>
      </c>
      <c r="AX73" s="67" t="str">
        <f t="shared" si="41"/>
        <v/>
      </c>
      <c r="AY73" s="67" t="str">
        <f t="shared" si="41"/>
        <v/>
      </c>
      <c r="AZ73" s="67" t="str">
        <f t="shared" si="41"/>
        <v/>
      </c>
      <c r="BA73" s="67" t="str">
        <f t="shared" si="41"/>
        <v/>
      </c>
      <c r="BB73" s="67" t="str">
        <f t="shared" si="41"/>
        <v/>
      </c>
      <c r="BC73" s="67" t="str">
        <f t="shared" si="41"/>
        <v/>
      </c>
      <c r="BD73" s="67" t="str">
        <f t="shared" si="41"/>
        <v/>
      </c>
      <c r="BE73" s="67" t="str">
        <f t="shared" si="41"/>
        <v/>
      </c>
      <c r="BF73" s="67" t="str">
        <f t="shared" si="41"/>
        <v/>
      </c>
      <c r="BG73" s="67" t="str">
        <f t="shared" si="41"/>
        <v/>
      </c>
      <c r="BH73" s="67" t="str">
        <f t="shared" si="41"/>
        <v/>
      </c>
      <c r="BI73" s="67" t="str">
        <f t="shared" si="41"/>
        <v/>
      </c>
      <c r="BJ73" s="67" t="str">
        <f t="shared" si="41"/>
        <v/>
      </c>
      <c r="BK73" s="67" t="str">
        <f t="shared" si="41"/>
        <v/>
      </c>
      <c r="BL73" s="67" t="str">
        <f t="shared" si="41"/>
        <v/>
      </c>
      <c r="BM73" s="67" t="str">
        <f t="shared" si="41"/>
        <v/>
      </c>
      <c r="BN73" s="67" t="str">
        <f t="shared" si="41"/>
        <v/>
      </c>
      <c r="BO73" s="67" t="str">
        <f t="shared" si="41"/>
        <v/>
      </c>
      <c r="BP73" s="67" t="str">
        <f t="shared" si="41"/>
        <v/>
      </c>
      <c r="BQ73" s="67" t="str">
        <f t="shared" ref="BQ73:CY73" si="42">IF(ISERROR(BQ70/BQ20*1000000*BQ21)=TRUE,"",BQ70/BQ20*1000000*BQ21)</f>
        <v/>
      </c>
      <c r="BR73" s="67" t="str">
        <f t="shared" si="42"/>
        <v/>
      </c>
      <c r="BS73" s="67" t="str">
        <f t="shared" si="42"/>
        <v/>
      </c>
      <c r="BT73" s="67" t="str">
        <f t="shared" si="42"/>
        <v/>
      </c>
      <c r="BU73" s="67" t="str">
        <f t="shared" si="42"/>
        <v/>
      </c>
      <c r="BV73" s="67" t="str">
        <f t="shared" si="42"/>
        <v/>
      </c>
      <c r="BW73" s="67" t="str">
        <f t="shared" si="42"/>
        <v/>
      </c>
      <c r="BX73" s="67" t="str">
        <f t="shared" si="42"/>
        <v/>
      </c>
      <c r="BY73" s="67" t="str">
        <f t="shared" si="42"/>
        <v/>
      </c>
      <c r="BZ73" s="67" t="str">
        <f t="shared" si="42"/>
        <v/>
      </c>
      <c r="CA73" s="67" t="str">
        <f t="shared" si="42"/>
        <v/>
      </c>
      <c r="CB73" s="67" t="str">
        <f t="shared" si="42"/>
        <v/>
      </c>
      <c r="CC73" s="67" t="str">
        <f t="shared" si="42"/>
        <v/>
      </c>
      <c r="CD73" s="67" t="str">
        <f t="shared" si="42"/>
        <v/>
      </c>
      <c r="CE73" s="67" t="str">
        <f t="shared" si="42"/>
        <v/>
      </c>
      <c r="CF73" s="67" t="str">
        <f t="shared" si="42"/>
        <v/>
      </c>
      <c r="CG73" s="67" t="str">
        <f t="shared" si="42"/>
        <v/>
      </c>
      <c r="CH73" s="67" t="str">
        <f t="shared" si="42"/>
        <v/>
      </c>
      <c r="CI73" s="67" t="str">
        <f t="shared" si="42"/>
        <v/>
      </c>
      <c r="CJ73" s="67" t="str">
        <f t="shared" si="42"/>
        <v/>
      </c>
      <c r="CK73" s="67" t="str">
        <f t="shared" si="42"/>
        <v/>
      </c>
      <c r="CL73" s="67" t="str">
        <f t="shared" si="42"/>
        <v/>
      </c>
      <c r="CM73" s="67" t="str">
        <f t="shared" si="42"/>
        <v/>
      </c>
      <c r="CN73" s="67" t="str">
        <f t="shared" si="42"/>
        <v/>
      </c>
      <c r="CO73" s="67" t="str">
        <f t="shared" si="42"/>
        <v/>
      </c>
      <c r="CP73" s="67" t="str">
        <f t="shared" si="42"/>
        <v/>
      </c>
      <c r="CQ73" s="67" t="str">
        <f t="shared" si="42"/>
        <v/>
      </c>
      <c r="CR73" s="67" t="str">
        <f t="shared" si="42"/>
        <v/>
      </c>
      <c r="CS73" s="67" t="str">
        <f t="shared" si="42"/>
        <v/>
      </c>
      <c r="CT73" s="67" t="str">
        <f t="shared" si="42"/>
        <v/>
      </c>
      <c r="CU73" s="67" t="str">
        <f t="shared" si="42"/>
        <v/>
      </c>
      <c r="CV73" s="67" t="str">
        <f t="shared" si="42"/>
        <v/>
      </c>
      <c r="CW73" s="67" t="str">
        <f t="shared" si="42"/>
        <v/>
      </c>
      <c r="CX73" s="67" t="str">
        <f t="shared" si="42"/>
        <v/>
      </c>
      <c r="CY73" s="67" t="str">
        <f t="shared" si="42"/>
        <v/>
      </c>
    </row>
    <row r="74" spans="2:103" ht="17.25" customHeight="1">
      <c r="B74" s="14"/>
      <c r="C74" s="65" t="s">
        <v>47</v>
      </c>
      <c r="D74" s="66" t="e">
        <f>D71/D20*1000000</f>
        <v>#DIV/0!</v>
      </c>
      <c r="E74" s="66" t="str">
        <f t="shared" ref="E74:BP74" si="43">IF(ISERROR(E71/E20*1000000*E21)=TRUE,"",E71/E20*1000000*E21)</f>
        <v/>
      </c>
      <c r="F74" s="66" t="str">
        <f t="shared" si="43"/>
        <v/>
      </c>
      <c r="G74" s="66" t="str">
        <f t="shared" si="43"/>
        <v/>
      </c>
      <c r="H74" s="66" t="str">
        <f t="shared" si="43"/>
        <v/>
      </c>
      <c r="I74" s="66" t="str">
        <f t="shared" si="43"/>
        <v/>
      </c>
      <c r="J74" s="66" t="str">
        <f t="shared" si="43"/>
        <v/>
      </c>
      <c r="K74" s="66" t="str">
        <f t="shared" si="43"/>
        <v/>
      </c>
      <c r="L74" s="66" t="str">
        <f t="shared" si="43"/>
        <v/>
      </c>
      <c r="M74" s="66" t="str">
        <f t="shared" si="43"/>
        <v/>
      </c>
      <c r="N74" s="66" t="str">
        <f t="shared" si="43"/>
        <v/>
      </c>
      <c r="O74" s="66" t="str">
        <f t="shared" si="43"/>
        <v/>
      </c>
      <c r="P74" s="66" t="str">
        <f t="shared" si="43"/>
        <v/>
      </c>
      <c r="Q74" s="66" t="str">
        <f t="shared" si="43"/>
        <v/>
      </c>
      <c r="R74" s="66" t="str">
        <f t="shared" si="43"/>
        <v/>
      </c>
      <c r="S74" s="66" t="str">
        <f t="shared" si="43"/>
        <v/>
      </c>
      <c r="T74" s="66" t="str">
        <f t="shared" si="43"/>
        <v/>
      </c>
      <c r="U74" s="66" t="str">
        <f t="shared" si="43"/>
        <v/>
      </c>
      <c r="V74" s="66" t="str">
        <f t="shared" si="43"/>
        <v/>
      </c>
      <c r="W74" s="66" t="str">
        <f t="shared" si="43"/>
        <v/>
      </c>
      <c r="X74" s="67" t="str">
        <f t="shared" si="43"/>
        <v/>
      </c>
      <c r="Y74" s="67" t="str">
        <f t="shared" si="43"/>
        <v/>
      </c>
      <c r="Z74" s="67" t="str">
        <f t="shared" si="43"/>
        <v/>
      </c>
      <c r="AA74" s="67" t="str">
        <f t="shared" si="43"/>
        <v/>
      </c>
      <c r="AB74" s="67" t="str">
        <f t="shared" si="43"/>
        <v/>
      </c>
      <c r="AC74" s="67" t="str">
        <f t="shared" si="43"/>
        <v/>
      </c>
      <c r="AD74" s="67" t="str">
        <f t="shared" si="43"/>
        <v/>
      </c>
      <c r="AE74" s="67" t="str">
        <f t="shared" si="43"/>
        <v/>
      </c>
      <c r="AF74" s="67" t="str">
        <f t="shared" si="43"/>
        <v/>
      </c>
      <c r="AG74" s="67" t="str">
        <f t="shared" si="43"/>
        <v/>
      </c>
      <c r="AH74" s="67" t="str">
        <f t="shared" si="43"/>
        <v/>
      </c>
      <c r="AI74" s="67" t="str">
        <f t="shared" si="43"/>
        <v/>
      </c>
      <c r="AJ74" s="67" t="str">
        <f t="shared" si="43"/>
        <v/>
      </c>
      <c r="AK74" s="67" t="str">
        <f t="shared" si="43"/>
        <v/>
      </c>
      <c r="AL74" s="67" t="str">
        <f t="shared" si="43"/>
        <v/>
      </c>
      <c r="AM74" s="67" t="str">
        <f t="shared" si="43"/>
        <v/>
      </c>
      <c r="AN74" s="67" t="str">
        <f t="shared" si="43"/>
        <v/>
      </c>
      <c r="AO74" s="67" t="str">
        <f t="shared" si="43"/>
        <v/>
      </c>
      <c r="AP74" s="67" t="str">
        <f t="shared" si="43"/>
        <v/>
      </c>
      <c r="AQ74" s="67" t="str">
        <f t="shared" si="43"/>
        <v/>
      </c>
      <c r="AR74" s="67" t="str">
        <f t="shared" si="43"/>
        <v/>
      </c>
      <c r="AS74" s="67" t="str">
        <f t="shared" si="43"/>
        <v/>
      </c>
      <c r="AT74" s="67" t="str">
        <f t="shared" si="43"/>
        <v/>
      </c>
      <c r="AU74" s="67" t="str">
        <f t="shared" si="43"/>
        <v/>
      </c>
      <c r="AV74" s="67" t="str">
        <f t="shared" si="43"/>
        <v/>
      </c>
      <c r="AW74" s="67" t="str">
        <f t="shared" si="43"/>
        <v/>
      </c>
      <c r="AX74" s="67" t="str">
        <f t="shared" si="43"/>
        <v/>
      </c>
      <c r="AY74" s="67" t="str">
        <f t="shared" si="43"/>
        <v/>
      </c>
      <c r="AZ74" s="67" t="str">
        <f t="shared" si="43"/>
        <v/>
      </c>
      <c r="BA74" s="67" t="str">
        <f t="shared" si="43"/>
        <v/>
      </c>
      <c r="BB74" s="67" t="str">
        <f t="shared" si="43"/>
        <v/>
      </c>
      <c r="BC74" s="67" t="str">
        <f t="shared" si="43"/>
        <v/>
      </c>
      <c r="BD74" s="67" t="str">
        <f t="shared" si="43"/>
        <v/>
      </c>
      <c r="BE74" s="67" t="str">
        <f t="shared" si="43"/>
        <v/>
      </c>
      <c r="BF74" s="67" t="str">
        <f t="shared" si="43"/>
        <v/>
      </c>
      <c r="BG74" s="67" t="str">
        <f t="shared" si="43"/>
        <v/>
      </c>
      <c r="BH74" s="67" t="str">
        <f t="shared" si="43"/>
        <v/>
      </c>
      <c r="BI74" s="67" t="str">
        <f t="shared" si="43"/>
        <v/>
      </c>
      <c r="BJ74" s="67" t="str">
        <f t="shared" si="43"/>
        <v/>
      </c>
      <c r="BK74" s="67" t="str">
        <f t="shared" si="43"/>
        <v/>
      </c>
      <c r="BL74" s="67" t="str">
        <f t="shared" si="43"/>
        <v/>
      </c>
      <c r="BM74" s="67" t="str">
        <f t="shared" si="43"/>
        <v/>
      </c>
      <c r="BN74" s="67" t="str">
        <f t="shared" si="43"/>
        <v/>
      </c>
      <c r="BO74" s="67" t="str">
        <f t="shared" si="43"/>
        <v/>
      </c>
      <c r="BP74" s="67" t="str">
        <f t="shared" si="43"/>
        <v/>
      </c>
      <c r="BQ74" s="67" t="str">
        <f t="shared" ref="BQ74:CY74" si="44">IF(ISERROR(BQ71/BQ20*1000000*BQ21)=TRUE,"",BQ71/BQ20*1000000*BQ21)</f>
        <v/>
      </c>
      <c r="BR74" s="67" t="str">
        <f t="shared" si="44"/>
        <v/>
      </c>
      <c r="BS74" s="67" t="str">
        <f t="shared" si="44"/>
        <v/>
      </c>
      <c r="BT74" s="67" t="str">
        <f t="shared" si="44"/>
        <v/>
      </c>
      <c r="BU74" s="67" t="str">
        <f t="shared" si="44"/>
        <v/>
      </c>
      <c r="BV74" s="67" t="str">
        <f t="shared" si="44"/>
        <v/>
      </c>
      <c r="BW74" s="67" t="str">
        <f t="shared" si="44"/>
        <v/>
      </c>
      <c r="BX74" s="67" t="str">
        <f t="shared" si="44"/>
        <v/>
      </c>
      <c r="BY74" s="67" t="str">
        <f t="shared" si="44"/>
        <v/>
      </c>
      <c r="BZ74" s="67" t="str">
        <f t="shared" si="44"/>
        <v/>
      </c>
      <c r="CA74" s="67" t="str">
        <f t="shared" si="44"/>
        <v/>
      </c>
      <c r="CB74" s="67" t="str">
        <f t="shared" si="44"/>
        <v/>
      </c>
      <c r="CC74" s="67" t="str">
        <f t="shared" si="44"/>
        <v/>
      </c>
      <c r="CD74" s="67" t="str">
        <f t="shared" si="44"/>
        <v/>
      </c>
      <c r="CE74" s="67" t="str">
        <f t="shared" si="44"/>
        <v/>
      </c>
      <c r="CF74" s="67" t="str">
        <f t="shared" si="44"/>
        <v/>
      </c>
      <c r="CG74" s="67" t="str">
        <f t="shared" si="44"/>
        <v/>
      </c>
      <c r="CH74" s="67" t="str">
        <f t="shared" si="44"/>
        <v/>
      </c>
      <c r="CI74" s="67" t="str">
        <f t="shared" si="44"/>
        <v/>
      </c>
      <c r="CJ74" s="67" t="str">
        <f t="shared" si="44"/>
        <v/>
      </c>
      <c r="CK74" s="67" t="str">
        <f t="shared" si="44"/>
        <v/>
      </c>
      <c r="CL74" s="67" t="str">
        <f t="shared" si="44"/>
        <v/>
      </c>
      <c r="CM74" s="67" t="str">
        <f t="shared" si="44"/>
        <v/>
      </c>
      <c r="CN74" s="67" t="str">
        <f t="shared" si="44"/>
        <v/>
      </c>
      <c r="CO74" s="67" t="str">
        <f t="shared" si="44"/>
        <v/>
      </c>
      <c r="CP74" s="67" t="str">
        <f t="shared" si="44"/>
        <v/>
      </c>
      <c r="CQ74" s="67" t="str">
        <f t="shared" si="44"/>
        <v/>
      </c>
      <c r="CR74" s="67" t="str">
        <f t="shared" si="44"/>
        <v/>
      </c>
      <c r="CS74" s="67" t="str">
        <f t="shared" si="44"/>
        <v/>
      </c>
      <c r="CT74" s="67" t="str">
        <f t="shared" si="44"/>
        <v/>
      </c>
      <c r="CU74" s="67" t="str">
        <f t="shared" si="44"/>
        <v/>
      </c>
      <c r="CV74" s="67" t="str">
        <f t="shared" si="44"/>
        <v/>
      </c>
      <c r="CW74" s="67" t="str">
        <f t="shared" si="44"/>
        <v/>
      </c>
      <c r="CX74" s="67" t="str">
        <f t="shared" si="44"/>
        <v/>
      </c>
      <c r="CY74" s="67" t="str">
        <f t="shared" si="44"/>
        <v/>
      </c>
    </row>
    <row r="75" spans="2:103" ht="17.25" customHeight="1">
      <c r="B75" s="14"/>
      <c r="C75" s="65" t="s">
        <v>48</v>
      </c>
      <c r="D75" s="66" t="e">
        <f>D72/D20*1000000</f>
        <v>#DIV/0!</v>
      </c>
      <c r="E75" s="66" t="str">
        <f t="shared" ref="E75:BP75" si="45">IF(ISERROR(E72/E20*1000000*E21)=TRUE,"",E72/E20*1000000*E21)</f>
        <v/>
      </c>
      <c r="F75" s="66" t="str">
        <f t="shared" si="45"/>
        <v/>
      </c>
      <c r="G75" s="66" t="str">
        <f t="shared" si="45"/>
        <v/>
      </c>
      <c r="H75" s="66" t="str">
        <f t="shared" si="45"/>
        <v/>
      </c>
      <c r="I75" s="66" t="str">
        <f t="shared" si="45"/>
        <v/>
      </c>
      <c r="J75" s="66" t="str">
        <f t="shared" si="45"/>
        <v/>
      </c>
      <c r="K75" s="66" t="str">
        <f t="shared" si="45"/>
        <v/>
      </c>
      <c r="L75" s="66" t="str">
        <f t="shared" si="45"/>
        <v/>
      </c>
      <c r="M75" s="66" t="str">
        <f t="shared" si="45"/>
        <v/>
      </c>
      <c r="N75" s="66" t="str">
        <f t="shared" si="45"/>
        <v/>
      </c>
      <c r="O75" s="66" t="str">
        <f t="shared" si="45"/>
        <v/>
      </c>
      <c r="P75" s="66" t="str">
        <f t="shared" si="45"/>
        <v/>
      </c>
      <c r="Q75" s="66" t="str">
        <f t="shared" si="45"/>
        <v/>
      </c>
      <c r="R75" s="66" t="str">
        <f t="shared" si="45"/>
        <v/>
      </c>
      <c r="S75" s="66" t="str">
        <f t="shared" si="45"/>
        <v/>
      </c>
      <c r="T75" s="66" t="str">
        <f t="shared" si="45"/>
        <v/>
      </c>
      <c r="U75" s="66" t="str">
        <f t="shared" si="45"/>
        <v/>
      </c>
      <c r="V75" s="66" t="str">
        <f t="shared" si="45"/>
        <v/>
      </c>
      <c r="W75" s="66" t="str">
        <f t="shared" si="45"/>
        <v/>
      </c>
      <c r="X75" s="67" t="str">
        <f t="shared" si="45"/>
        <v/>
      </c>
      <c r="Y75" s="67" t="str">
        <f t="shared" si="45"/>
        <v/>
      </c>
      <c r="Z75" s="67" t="str">
        <f t="shared" si="45"/>
        <v/>
      </c>
      <c r="AA75" s="67" t="str">
        <f t="shared" si="45"/>
        <v/>
      </c>
      <c r="AB75" s="67" t="str">
        <f t="shared" si="45"/>
        <v/>
      </c>
      <c r="AC75" s="67" t="str">
        <f t="shared" si="45"/>
        <v/>
      </c>
      <c r="AD75" s="67" t="str">
        <f t="shared" si="45"/>
        <v/>
      </c>
      <c r="AE75" s="67" t="str">
        <f t="shared" si="45"/>
        <v/>
      </c>
      <c r="AF75" s="67" t="str">
        <f t="shared" si="45"/>
        <v/>
      </c>
      <c r="AG75" s="67" t="str">
        <f t="shared" si="45"/>
        <v/>
      </c>
      <c r="AH75" s="67" t="str">
        <f t="shared" si="45"/>
        <v/>
      </c>
      <c r="AI75" s="67" t="str">
        <f t="shared" si="45"/>
        <v/>
      </c>
      <c r="AJ75" s="67" t="str">
        <f t="shared" si="45"/>
        <v/>
      </c>
      <c r="AK75" s="67" t="str">
        <f t="shared" si="45"/>
        <v/>
      </c>
      <c r="AL75" s="67" t="str">
        <f t="shared" si="45"/>
        <v/>
      </c>
      <c r="AM75" s="67" t="str">
        <f t="shared" si="45"/>
        <v/>
      </c>
      <c r="AN75" s="67" t="str">
        <f t="shared" si="45"/>
        <v/>
      </c>
      <c r="AO75" s="67" t="str">
        <f t="shared" si="45"/>
        <v/>
      </c>
      <c r="AP75" s="67" t="str">
        <f t="shared" si="45"/>
        <v/>
      </c>
      <c r="AQ75" s="67" t="str">
        <f t="shared" si="45"/>
        <v/>
      </c>
      <c r="AR75" s="67" t="str">
        <f t="shared" si="45"/>
        <v/>
      </c>
      <c r="AS75" s="67" t="str">
        <f t="shared" si="45"/>
        <v/>
      </c>
      <c r="AT75" s="67" t="str">
        <f t="shared" si="45"/>
        <v/>
      </c>
      <c r="AU75" s="67" t="str">
        <f t="shared" si="45"/>
        <v/>
      </c>
      <c r="AV75" s="67" t="str">
        <f t="shared" si="45"/>
        <v/>
      </c>
      <c r="AW75" s="67" t="str">
        <f t="shared" si="45"/>
        <v/>
      </c>
      <c r="AX75" s="67" t="str">
        <f t="shared" si="45"/>
        <v/>
      </c>
      <c r="AY75" s="67" t="str">
        <f t="shared" si="45"/>
        <v/>
      </c>
      <c r="AZ75" s="67" t="str">
        <f t="shared" si="45"/>
        <v/>
      </c>
      <c r="BA75" s="67" t="str">
        <f t="shared" si="45"/>
        <v/>
      </c>
      <c r="BB75" s="67" t="str">
        <f t="shared" si="45"/>
        <v/>
      </c>
      <c r="BC75" s="67" t="str">
        <f t="shared" si="45"/>
        <v/>
      </c>
      <c r="BD75" s="67" t="str">
        <f t="shared" si="45"/>
        <v/>
      </c>
      <c r="BE75" s="67" t="str">
        <f t="shared" si="45"/>
        <v/>
      </c>
      <c r="BF75" s="67" t="str">
        <f t="shared" si="45"/>
        <v/>
      </c>
      <c r="BG75" s="67" t="str">
        <f t="shared" si="45"/>
        <v/>
      </c>
      <c r="BH75" s="67" t="str">
        <f t="shared" si="45"/>
        <v/>
      </c>
      <c r="BI75" s="67" t="str">
        <f t="shared" si="45"/>
        <v/>
      </c>
      <c r="BJ75" s="67" t="str">
        <f t="shared" si="45"/>
        <v/>
      </c>
      <c r="BK75" s="67" t="str">
        <f t="shared" si="45"/>
        <v/>
      </c>
      <c r="BL75" s="67" t="str">
        <f t="shared" si="45"/>
        <v/>
      </c>
      <c r="BM75" s="67" t="str">
        <f t="shared" si="45"/>
        <v/>
      </c>
      <c r="BN75" s="67" t="str">
        <f t="shared" si="45"/>
        <v/>
      </c>
      <c r="BO75" s="67" t="str">
        <f t="shared" si="45"/>
        <v/>
      </c>
      <c r="BP75" s="67" t="str">
        <f t="shared" si="45"/>
        <v/>
      </c>
      <c r="BQ75" s="67" t="str">
        <f t="shared" ref="BQ75:CY75" si="46">IF(ISERROR(BQ72/BQ20*1000000*BQ21)=TRUE,"",BQ72/BQ20*1000000*BQ21)</f>
        <v/>
      </c>
      <c r="BR75" s="67" t="str">
        <f t="shared" si="46"/>
        <v/>
      </c>
      <c r="BS75" s="67" t="str">
        <f t="shared" si="46"/>
        <v/>
      </c>
      <c r="BT75" s="67" t="str">
        <f t="shared" si="46"/>
        <v/>
      </c>
      <c r="BU75" s="67" t="str">
        <f t="shared" si="46"/>
        <v/>
      </c>
      <c r="BV75" s="67" t="str">
        <f t="shared" si="46"/>
        <v/>
      </c>
      <c r="BW75" s="67" t="str">
        <f t="shared" si="46"/>
        <v/>
      </c>
      <c r="BX75" s="67" t="str">
        <f t="shared" si="46"/>
        <v/>
      </c>
      <c r="BY75" s="67" t="str">
        <f t="shared" si="46"/>
        <v/>
      </c>
      <c r="BZ75" s="67" t="str">
        <f t="shared" si="46"/>
        <v/>
      </c>
      <c r="CA75" s="67" t="str">
        <f t="shared" si="46"/>
        <v/>
      </c>
      <c r="CB75" s="67" t="str">
        <f t="shared" si="46"/>
        <v/>
      </c>
      <c r="CC75" s="67" t="str">
        <f t="shared" si="46"/>
        <v/>
      </c>
      <c r="CD75" s="67" t="str">
        <f t="shared" si="46"/>
        <v/>
      </c>
      <c r="CE75" s="67" t="str">
        <f t="shared" si="46"/>
        <v/>
      </c>
      <c r="CF75" s="67" t="str">
        <f t="shared" si="46"/>
        <v/>
      </c>
      <c r="CG75" s="67" t="str">
        <f t="shared" si="46"/>
        <v/>
      </c>
      <c r="CH75" s="67" t="str">
        <f t="shared" si="46"/>
        <v/>
      </c>
      <c r="CI75" s="67" t="str">
        <f t="shared" si="46"/>
        <v/>
      </c>
      <c r="CJ75" s="67" t="str">
        <f t="shared" si="46"/>
        <v/>
      </c>
      <c r="CK75" s="67" t="str">
        <f t="shared" si="46"/>
        <v/>
      </c>
      <c r="CL75" s="67" t="str">
        <f t="shared" si="46"/>
        <v/>
      </c>
      <c r="CM75" s="67" t="str">
        <f t="shared" si="46"/>
        <v/>
      </c>
      <c r="CN75" s="67" t="str">
        <f t="shared" si="46"/>
        <v/>
      </c>
      <c r="CO75" s="67" t="str">
        <f t="shared" si="46"/>
        <v/>
      </c>
      <c r="CP75" s="67" t="str">
        <f t="shared" si="46"/>
        <v/>
      </c>
      <c r="CQ75" s="67" t="str">
        <f t="shared" si="46"/>
        <v/>
      </c>
      <c r="CR75" s="67" t="str">
        <f t="shared" si="46"/>
        <v/>
      </c>
      <c r="CS75" s="67" t="str">
        <f t="shared" si="46"/>
        <v/>
      </c>
      <c r="CT75" s="67" t="str">
        <f t="shared" si="46"/>
        <v/>
      </c>
      <c r="CU75" s="67" t="str">
        <f t="shared" si="46"/>
        <v/>
      </c>
      <c r="CV75" s="67" t="str">
        <f t="shared" si="46"/>
        <v/>
      </c>
      <c r="CW75" s="67" t="str">
        <f t="shared" si="46"/>
        <v/>
      </c>
      <c r="CX75" s="67" t="str">
        <f t="shared" si="46"/>
        <v/>
      </c>
      <c r="CY75" s="67" t="str">
        <f t="shared" si="46"/>
        <v/>
      </c>
    </row>
    <row r="76" spans="2:103" ht="17.25" customHeight="1">
      <c r="B76" s="14"/>
      <c r="C76" s="68"/>
      <c r="D76" s="69" t="e">
        <f>IF(ABS(D75+D74+D73-D21)&lt;0.0000001,"OK  ","NG      ")</f>
        <v>#DIV/0!</v>
      </c>
      <c r="E76" s="69" t="str">
        <f t="shared" ref="E76:BP76" si="47">IF(ISERROR(ABS(E75+E74+E73-E21))=TRUE,"",IF(ABS(E75+E74+E73-E21)&lt;0.0000001,"OK  ","NG      "))</f>
        <v/>
      </c>
      <c r="F76" s="69" t="str">
        <f t="shared" si="47"/>
        <v/>
      </c>
      <c r="G76" s="69" t="str">
        <f t="shared" si="47"/>
        <v/>
      </c>
      <c r="H76" s="69" t="str">
        <f t="shared" si="47"/>
        <v/>
      </c>
      <c r="I76" s="69" t="str">
        <f t="shared" si="47"/>
        <v/>
      </c>
      <c r="J76" s="69" t="str">
        <f t="shared" si="47"/>
        <v/>
      </c>
      <c r="K76" s="69" t="str">
        <f t="shared" si="47"/>
        <v/>
      </c>
      <c r="L76" s="69" t="str">
        <f t="shared" si="47"/>
        <v/>
      </c>
      <c r="M76" s="69" t="str">
        <f t="shared" si="47"/>
        <v/>
      </c>
      <c r="N76" s="69" t="str">
        <f t="shared" si="47"/>
        <v/>
      </c>
      <c r="O76" s="69" t="str">
        <f t="shared" si="47"/>
        <v/>
      </c>
      <c r="P76" s="69" t="str">
        <f t="shared" si="47"/>
        <v/>
      </c>
      <c r="Q76" s="69" t="str">
        <f t="shared" si="47"/>
        <v/>
      </c>
      <c r="R76" s="69" t="str">
        <f t="shared" si="47"/>
        <v/>
      </c>
      <c r="S76" s="69" t="str">
        <f t="shared" si="47"/>
        <v/>
      </c>
      <c r="T76" s="69" t="str">
        <f t="shared" si="47"/>
        <v/>
      </c>
      <c r="U76" s="69" t="str">
        <f t="shared" si="47"/>
        <v/>
      </c>
      <c r="V76" s="69" t="str">
        <f t="shared" si="47"/>
        <v/>
      </c>
      <c r="W76" s="69" t="str">
        <f t="shared" si="47"/>
        <v/>
      </c>
      <c r="X76" s="70" t="str">
        <f t="shared" si="47"/>
        <v/>
      </c>
      <c r="Y76" s="70" t="str">
        <f t="shared" si="47"/>
        <v/>
      </c>
      <c r="Z76" s="70" t="str">
        <f t="shared" si="47"/>
        <v/>
      </c>
      <c r="AA76" s="70" t="str">
        <f t="shared" si="47"/>
        <v/>
      </c>
      <c r="AB76" s="70" t="str">
        <f t="shared" si="47"/>
        <v/>
      </c>
      <c r="AC76" s="70" t="str">
        <f t="shared" si="47"/>
        <v/>
      </c>
      <c r="AD76" s="70" t="str">
        <f t="shared" si="47"/>
        <v/>
      </c>
      <c r="AE76" s="70" t="str">
        <f t="shared" si="47"/>
        <v/>
      </c>
      <c r="AF76" s="70" t="str">
        <f t="shared" si="47"/>
        <v/>
      </c>
      <c r="AG76" s="70" t="str">
        <f t="shared" si="47"/>
        <v/>
      </c>
      <c r="AH76" s="70" t="str">
        <f t="shared" si="47"/>
        <v/>
      </c>
      <c r="AI76" s="70" t="str">
        <f t="shared" si="47"/>
        <v/>
      </c>
      <c r="AJ76" s="70" t="str">
        <f t="shared" si="47"/>
        <v/>
      </c>
      <c r="AK76" s="70" t="str">
        <f t="shared" si="47"/>
        <v/>
      </c>
      <c r="AL76" s="70" t="str">
        <f t="shared" si="47"/>
        <v/>
      </c>
      <c r="AM76" s="70" t="str">
        <f t="shared" si="47"/>
        <v/>
      </c>
      <c r="AN76" s="70" t="str">
        <f t="shared" si="47"/>
        <v/>
      </c>
      <c r="AO76" s="70" t="str">
        <f t="shared" si="47"/>
        <v/>
      </c>
      <c r="AP76" s="70" t="str">
        <f t="shared" si="47"/>
        <v/>
      </c>
      <c r="AQ76" s="70" t="str">
        <f t="shared" si="47"/>
        <v/>
      </c>
      <c r="AR76" s="70" t="str">
        <f t="shared" si="47"/>
        <v/>
      </c>
      <c r="AS76" s="70" t="str">
        <f t="shared" si="47"/>
        <v/>
      </c>
      <c r="AT76" s="70" t="str">
        <f t="shared" si="47"/>
        <v/>
      </c>
      <c r="AU76" s="70" t="str">
        <f t="shared" si="47"/>
        <v/>
      </c>
      <c r="AV76" s="70" t="str">
        <f t="shared" si="47"/>
        <v/>
      </c>
      <c r="AW76" s="70" t="str">
        <f t="shared" si="47"/>
        <v/>
      </c>
      <c r="AX76" s="70" t="str">
        <f t="shared" si="47"/>
        <v/>
      </c>
      <c r="AY76" s="70" t="str">
        <f t="shared" si="47"/>
        <v/>
      </c>
      <c r="AZ76" s="70" t="str">
        <f t="shared" si="47"/>
        <v/>
      </c>
      <c r="BA76" s="70" t="str">
        <f t="shared" si="47"/>
        <v/>
      </c>
      <c r="BB76" s="70" t="str">
        <f t="shared" si="47"/>
        <v/>
      </c>
      <c r="BC76" s="70" t="str">
        <f t="shared" si="47"/>
        <v/>
      </c>
      <c r="BD76" s="70" t="str">
        <f t="shared" si="47"/>
        <v/>
      </c>
      <c r="BE76" s="70" t="str">
        <f t="shared" si="47"/>
        <v/>
      </c>
      <c r="BF76" s="70" t="str">
        <f t="shared" si="47"/>
        <v/>
      </c>
      <c r="BG76" s="70" t="str">
        <f t="shared" si="47"/>
        <v/>
      </c>
      <c r="BH76" s="70" t="str">
        <f t="shared" si="47"/>
        <v/>
      </c>
      <c r="BI76" s="70" t="str">
        <f t="shared" si="47"/>
        <v/>
      </c>
      <c r="BJ76" s="70" t="str">
        <f t="shared" si="47"/>
        <v/>
      </c>
      <c r="BK76" s="70" t="str">
        <f t="shared" si="47"/>
        <v/>
      </c>
      <c r="BL76" s="70" t="str">
        <f t="shared" si="47"/>
        <v/>
      </c>
      <c r="BM76" s="70" t="str">
        <f t="shared" si="47"/>
        <v/>
      </c>
      <c r="BN76" s="70" t="str">
        <f t="shared" si="47"/>
        <v/>
      </c>
      <c r="BO76" s="70" t="str">
        <f t="shared" si="47"/>
        <v/>
      </c>
      <c r="BP76" s="70" t="str">
        <f t="shared" si="47"/>
        <v/>
      </c>
      <c r="BQ76" s="70" t="str">
        <f t="shared" ref="BQ76:CV76" si="48">IF(ISERROR(ABS(BQ75+BQ74+BQ73-BQ21))=TRUE,"",IF(ABS(BQ75+BQ74+BQ73-BQ21)&lt;0.0000001,"OK  ","NG      "))</f>
        <v/>
      </c>
      <c r="BR76" s="70" t="str">
        <f t="shared" si="48"/>
        <v/>
      </c>
      <c r="BS76" s="70" t="str">
        <f t="shared" si="48"/>
        <v/>
      </c>
      <c r="BT76" s="70" t="str">
        <f t="shared" si="48"/>
        <v/>
      </c>
      <c r="BU76" s="70" t="str">
        <f t="shared" si="48"/>
        <v/>
      </c>
      <c r="BV76" s="70" t="str">
        <f t="shared" si="48"/>
        <v/>
      </c>
      <c r="BW76" s="70" t="str">
        <f t="shared" si="48"/>
        <v/>
      </c>
      <c r="BX76" s="70" t="str">
        <f t="shared" si="48"/>
        <v/>
      </c>
      <c r="BY76" s="70" t="str">
        <f t="shared" si="48"/>
        <v/>
      </c>
      <c r="BZ76" s="70" t="str">
        <f t="shared" si="48"/>
        <v/>
      </c>
      <c r="CA76" s="70" t="str">
        <f t="shared" si="48"/>
        <v/>
      </c>
      <c r="CB76" s="70" t="str">
        <f t="shared" si="48"/>
        <v/>
      </c>
      <c r="CC76" s="70" t="str">
        <f t="shared" si="48"/>
        <v/>
      </c>
      <c r="CD76" s="70" t="str">
        <f t="shared" si="48"/>
        <v/>
      </c>
      <c r="CE76" s="70" t="str">
        <f t="shared" si="48"/>
        <v/>
      </c>
      <c r="CF76" s="70" t="str">
        <f t="shared" si="48"/>
        <v/>
      </c>
      <c r="CG76" s="70" t="str">
        <f t="shared" si="48"/>
        <v/>
      </c>
      <c r="CH76" s="70" t="str">
        <f t="shared" si="48"/>
        <v/>
      </c>
      <c r="CI76" s="70" t="str">
        <f t="shared" si="48"/>
        <v/>
      </c>
      <c r="CJ76" s="70" t="str">
        <f t="shared" si="48"/>
        <v/>
      </c>
      <c r="CK76" s="70" t="str">
        <f t="shared" si="48"/>
        <v/>
      </c>
      <c r="CL76" s="70" t="str">
        <f t="shared" si="48"/>
        <v/>
      </c>
      <c r="CM76" s="70" t="str">
        <f t="shared" si="48"/>
        <v/>
      </c>
      <c r="CN76" s="70" t="str">
        <f t="shared" si="48"/>
        <v/>
      </c>
      <c r="CO76" s="70" t="str">
        <f t="shared" si="48"/>
        <v/>
      </c>
      <c r="CP76" s="70" t="str">
        <f t="shared" si="48"/>
        <v/>
      </c>
      <c r="CQ76" s="70" t="str">
        <f t="shared" si="48"/>
        <v/>
      </c>
      <c r="CR76" s="70" t="str">
        <f t="shared" si="48"/>
        <v/>
      </c>
      <c r="CS76" s="70" t="str">
        <f t="shared" si="48"/>
        <v/>
      </c>
      <c r="CT76" s="70" t="str">
        <f t="shared" si="48"/>
        <v/>
      </c>
      <c r="CU76" s="70" t="str">
        <f t="shared" si="48"/>
        <v/>
      </c>
      <c r="CV76" s="70" t="str">
        <f t="shared" si="48"/>
        <v/>
      </c>
      <c r="CW76" s="70" t="str">
        <f>IF(ISERROR(ABS(CW75+CW74+CW73-CW21))=TRUE,"",IF(ABS(CW75+CW74+CW73-CW21)&lt;0.0000001,"OK  ","NG      "))</f>
        <v/>
      </c>
      <c r="CX76" s="70" t="str">
        <f>IF(ISERROR(ABS(CX75+CX74+CX73-CX21))=TRUE,"",IF(ABS(CX75+CX74+CX73-CX21)&lt;0.0000001,"OK  ","NG      "))</f>
        <v/>
      </c>
      <c r="CY76" s="70" t="str">
        <f>IF(ISERROR(ABS(CY75+CY74+CY73-CY21))=TRUE,"",IF(ABS(CY75+CY74+CY73-CY21)&lt;0.0000001,"OK  ","NG      "))</f>
        <v/>
      </c>
    </row>
    <row r="77" spans="2:103" s="71" customFormat="1" ht="17.25" customHeight="1">
      <c r="C77" s="184" t="s">
        <v>49</v>
      </c>
      <c r="D77" s="185"/>
      <c r="E77" s="72" t="str">
        <f t="shared" ref="E77:BP77" si="49">IF(ISERROR(E9/1000000)=TRUE,"",E11/E9)</f>
        <v/>
      </c>
      <c r="F77" s="72" t="str">
        <f t="shared" si="49"/>
        <v/>
      </c>
      <c r="G77" s="72" t="str">
        <f t="shared" si="49"/>
        <v/>
      </c>
      <c r="H77" s="72" t="str">
        <f t="shared" si="49"/>
        <v/>
      </c>
      <c r="I77" s="72" t="str">
        <f t="shared" si="49"/>
        <v/>
      </c>
      <c r="J77" s="72" t="str">
        <f t="shared" si="49"/>
        <v/>
      </c>
      <c r="K77" s="72" t="str">
        <f t="shared" si="49"/>
        <v/>
      </c>
      <c r="L77" s="72" t="str">
        <f t="shared" si="49"/>
        <v/>
      </c>
      <c r="M77" s="72" t="str">
        <f t="shared" si="49"/>
        <v/>
      </c>
      <c r="N77" s="72" t="str">
        <f t="shared" si="49"/>
        <v/>
      </c>
      <c r="O77" s="72" t="str">
        <f t="shared" si="49"/>
        <v/>
      </c>
      <c r="P77" s="72" t="str">
        <f t="shared" si="49"/>
        <v/>
      </c>
      <c r="Q77" s="72" t="str">
        <f t="shared" si="49"/>
        <v/>
      </c>
      <c r="R77" s="72" t="str">
        <f t="shared" si="49"/>
        <v/>
      </c>
      <c r="S77" s="72" t="str">
        <f t="shared" si="49"/>
        <v/>
      </c>
      <c r="T77" s="72" t="str">
        <f t="shared" si="49"/>
        <v/>
      </c>
      <c r="U77" s="72" t="str">
        <f t="shared" si="49"/>
        <v/>
      </c>
      <c r="V77" s="72" t="str">
        <f t="shared" si="49"/>
        <v/>
      </c>
      <c r="W77" s="72" t="str">
        <f t="shared" si="49"/>
        <v/>
      </c>
      <c r="X77" s="73" t="str">
        <f t="shared" si="49"/>
        <v/>
      </c>
      <c r="Y77" s="73" t="str">
        <f t="shared" si="49"/>
        <v/>
      </c>
      <c r="Z77" s="73" t="str">
        <f t="shared" si="49"/>
        <v/>
      </c>
      <c r="AA77" s="73" t="str">
        <f t="shared" si="49"/>
        <v/>
      </c>
      <c r="AB77" s="73" t="str">
        <f t="shared" si="49"/>
        <v/>
      </c>
      <c r="AC77" s="73" t="str">
        <f t="shared" si="49"/>
        <v/>
      </c>
      <c r="AD77" s="73" t="str">
        <f t="shared" si="49"/>
        <v/>
      </c>
      <c r="AE77" s="73" t="str">
        <f t="shared" si="49"/>
        <v/>
      </c>
      <c r="AF77" s="73" t="str">
        <f t="shared" si="49"/>
        <v/>
      </c>
      <c r="AG77" s="73" t="str">
        <f t="shared" si="49"/>
        <v/>
      </c>
      <c r="AH77" s="73" t="str">
        <f t="shared" si="49"/>
        <v/>
      </c>
      <c r="AI77" s="73" t="str">
        <f t="shared" si="49"/>
        <v/>
      </c>
      <c r="AJ77" s="73" t="str">
        <f t="shared" si="49"/>
        <v/>
      </c>
      <c r="AK77" s="73" t="str">
        <f t="shared" si="49"/>
        <v/>
      </c>
      <c r="AL77" s="73" t="str">
        <f t="shared" si="49"/>
        <v/>
      </c>
      <c r="AM77" s="73" t="str">
        <f t="shared" si="49"/>
        <v/>
      </c>
      <c r="AN77" s="73" t="str">
        <f t="shared" si="49"/>
        <v/>
      </c>
      <c r="AO77" s="73" t="str">
        <f t="shared" si="49"/>
        <v/>
      </c>
      <c r="AP77" s="73" t="str">
        <f t="shared" si="49"/>
        <v/>
      </c>
      <c r="AQ77" s="73" t="str">
        <f t="shared" si="49"/>
        <v/>
      </c>
      <c r="AR77" s="73" t="str">
        <f t="shared" si="49"/>
        <v/>
      </c>
      <c r="AS77" s="73" t="str">
        <f t="shared" si="49"/>
        <v/>
      </c>
      <c r="AT77" s="73" t="str">
        <f t="shared" si="49"/>
        <v/>
      </c>
      <c r="AU77" s="73" t="str">
        <f t="shared" si="49"/>
        <v/>
      </c>
      <c r="AV77" s="73" t="str">
        <f t="shared" si="49"/>
        <v/>
      </c>
      <c r="AW77" s="73" t="str">
        <f t="shared" si="49"/>
        <v/>
      </c>
      <c r="AX77" s="73" t="str">
        <f t="shared" si="49"/>
        <v/>
      </c>
      <c r="AY77" s="73" t="str">
        <f t="shared" si="49"/>
        <v/>
      </c>
      <c r="AZ77" s="73" t="str">
        <f t="shared" si="49"/>
        <v/>
      </c>
      <c r="BA77" s="73" t="str">
        <f t="shared" si="49"/>
        <v/>
      </c>
      <c r="BB77" s="73" t="str">
        <f t="shared" si="49"/>
        <v/>
      </c>
      <c r="BC77" s="73" t="str">
        <f t="shared" si="49"/>
        <v/>
      </c>
      <c r="BD77" s="73" t="str">
        <f t="shared" si="49"/>
        <v/>
      </c>
      <c r="BE77" s="73" t="str">
        <f t="shared" si="49"/>
        <v/>
      </c>
      <c r="BF77" s="73" t="str">
        <f t="shared" si="49"/>
        <v/>
      </c>
      <c r="BG77" s="73" t="str">
        <f t="shared" si="49"/>
        <v/>
      </c>
      <c r="BH77" s="73" t="str">
        <f t="shared" si="49"/>
        <v/>
      </c>
      <c r="BI77" s="73" t="str">
        <f t="shared" si="49"/>
        <v/>
      </c>
      <c r="BJ77" s="73" t="str">
        <f t="shared" si="49"/>
        <v/>
      </c>
      <c r="BK77" s="73" t="str">
        <f t="shared" si="49"/>
        <v/>
      </c>
      <c r="BL77" s="73" t="str">
        <f t="shared" si="49"/>
        <v/>
      </c>
      <c r="BM77" s="73" t="str">
        <f t="shared" si="49"/>
        <v/>
      </c>
      <c r="BN77" s="73" t="str">
        <f t="shared" si="49"/>
        <v/>
      </c>
      <c r="BO77" s="73" t="str">
        <f t="shared" si="49"/>
        <v/>
      </c>
      <c r="BP77" s="73" t="str">
        <f t="shared" si="49"/>
        <v/>
      </c>
      <c r="BQ77" s="73" t="str">
        <f t="shared" ref="BQ77:CY77" si="50">IF(ISERROR(BQ9/1000000)=TRUE,"",BQ11/BQ9)</f>
        <v/>
      </c>
      <c r="BR77" s="73" t="str">
        <f t="shared" si="50"/>
        <v/>
      </c>
      <c r="BS77" s="73" t="str">
        <f t="shared" si="50"/>
        <v/>
      </c>
      <c r="BT77" s="73" t="str">
        <f t="shared" si="50"/>
        <v/>
      </c>
      <c r="BU77" s="73" t="str">
        <f t="shared" si="50"/>
        <v/>
      </c>
      <c r="BV77" s="73" t="str">
        <f t="shared" si="50"/>
        <v/>
      </c>
      <c r="BW77" s="73" t="str">
        <f t="shared" si="50"/>
        <v/>
      </c>
      <c r="BX77" s="73" t="str">
        <f t="shared" si="50"/>
        <v/>
      </c>
      <c r="BY77" s="73" t="str">
        <f t="shared" si="50"/>
        <v/>
      </c>
      <c r="BZ77" s="73" t="str">
        <f t="shared" si="50"/>
        <v/>
      </c>
      <c r="CA77" s="73" t="str">
        <f t="shared" si="50"/>
        <v/>
      </c>
      <c r="CB77" s="73" t="str">
        <f t="shared" si="50"/>
        <v/>
      </c>
      <c r="CC77" s="73" t="str">
        <f t="shared" si="50"/>
        <v/>
      </c>
      <c r="CD77" s="73" t="str">
        <f t="shared" si="50"/>
        <v/>
      </c>
      <c r="CE77" s="73" t="str">
        <f t="shared" si="50"/>
        <v/>
      </c>
      <c r="CF77" s="73" t="str">
        <f t="shared" si="50"/>
        <v/>
      </c>
      <c r="CG77" s="73" t="str">
        <f t="shared" si="50"/>
        <v/>
      </c>
      <c r="CH77" s="73" t="str">
        <f t="shared" si="50"/>
        <v/>
      </c>
      <c r="CI77" s="73" t="str">
        <f t="shared" si="50"/>
        <v/>
      </c>
      <c r="CJ77" s="73" t="str">
        <f t="shared" si="50"/>
        <v/>
      </c>
      <c r="CK77" s="73" t="str">
        <f t="shared" si="50"/>
        <v/>
      </c>
      <c r="CL77" s="73" t="str">
        <f t="shared" si="50"/>
        <v/>
      </c>
      <c r="CM77" s="73" t="str">
        <f t="shared" si="50"/>
        <v/>
      </c>
      <c r="CN77" s="73" t="str">
        <f t="shared" si="50"/>
        <v/>
      </c>
      <c r="CO77" s="73" t="str">
        <f t="shared" si="50"/>
        <v/>
      </c>
      <c r="CP77" s="73" t="str">
        <f t="shared" si="50"/>
        <v/>
      </c>
      <c r="CQ77" s="73" t="str">
        <f t="shared" si="50"/>
        <v/>
      </c>
      <c r="CR77" s="73" t="str">
        <f t="shared" si="50"/>
        <v/>
      </c>
      <c r="CS77" s="73" t="str">
        <f t="shared" si="50"/>
        <v/>
      </c>
      <c r="CT77" s="73" t="str">
        <f t="shared" si="50"/>
        <v/>
      </c>
      <c r="CU77" s="73" t="str">
        <f t="shared" si="50"/>
        <v/>
      </c>
      <c r="CV77" s="73" t="str">
        <f t="shared" si="50"/>
        <v/>
      </c>
      <c r="CW77" s="73" t="str">
        <f t="shared" si="50"/>
        <v/>
      </c>
      <c r="CX77" s="73" t="str">
        <f t="shared" si="50"/>
        <v/>
      </c>
      <c r="CY77" s="73" t="str">
        <f t="shared" si="50"/>
        <v/>
      </c>
    </row>
    <row r="78" spans="2:103" ht="17.25" customHeight="1">
      <c r="B78" s="14"/>
      <c r="D78" s="34"/>
      <c r="E78" s="42"/>
      <c r="Y78" s="39"/>
    </row>
    <row r="79" spans="2:103" ht="17.25" customHeight="1">
      <c r="B79" s="14"/>
      <c r="D79" s="34"/>
      <c r="E79" s="42"/>
      <c r="Y79" s="39"/>
    </row>
    <row r="80" spans="2:103" ht="17.25" customHeight="1">
      <c r="B80" s="14"/>
      <c r="D80" s="34"/>
      <c r="E80" s="42"/>
      <c r="Y80" s="39"/>
    </row>
    <row r="81" spans="2:25" ht="17.25" customHeight="1">
      <c r="B81" s="14"/>
      <c r="D81" s="34"/>
      <c r="E81" s="42"/>
      <c r="Y81" s="39"/>
    </row>
    <row r="82" spans="2:25" ht="17.25" customHeight="1">
      <c r="B82" s="14"/>
      <c r="D82" s="34"/>
      <c r="E82" s="42"/>
      <c r="Y82" s="39"/>
    </row>
    <row r="83" spans="2:25" ht="17.25" customHeight="1">
      <c r="B83" s="14"/>
      <c r="D83" s="34"/>
      <c r="E83" s="42"/>
      <c r="Y83" s="39"/>
    </row>
    <row r="84" spans="2:25" ht="17.25" customHeight="1">
      <c r="B84" s="14"/>
      <c r="D84" s="34"/>
      <c r="E84" s="42"/>
      <c r="Y84" s="39"/>
    </row>
    <row r="85" spans="2:25" ht="17.25" customHeight="1">
      <c r="B85" s="14"/>
      <c r="D85" s="34"/>
      <c r="E85" s="42"/>
      <c r="Y85" s="39"/>
    </row>
    <row r="86" spans="2:25" ht="17.25" customHeight="1">
      <c r="B86" s="14"/>
      <c r="D86" s="34"/>
      <c r="E86" s="42"/>
      <c r="Y86" s="39"/>
    </row>
    <row r="87" spans="2:25" ht="17.25" customHeight="1">
      <c r="B87" s="14"/>
      <c r="D87" s="34"/>
      <c r="E87" s="42"/>
      <c r="Y87" s="39"/>
    </row>
    <row r="88" spans="2:25" ht="17.25" customHeight="1">
      <c r="B88" s="14"/>
      <c r="D88" s="34"/>
      <c r="E88" s="42"/>
      <c r="Y88" s="39"/>
    </row>
    <row r="89" spans="2:25" ht="17.25" customHeight="1">
      <c r="B89" s="14"/>
      <c r="D89" s="34"/>
      <c r="E89" s="42"/>
      <c r="Y89" s="39"/>
    </row>
    <row r="90" spans="2:25" ht="17.25" customHeight="1">
      <c r="B90" s="14"/>
      <c r="D90" s="34"/>
      <c r="E90" s="42"/>
      <c r="Y90" s="39"/>
    </row>
    <row r="91" spans="2:25" ht="17.25" customHeight="1">
      <c r="B91" s="14"/>
      <c r="D91" s="34"/>
      <c r="E91" s="42"/>
      <c r="Y91" s="39"/>
    </row>
    <row r="92" spans="2:25" ht="17.25" customHeight="1">
      <c r="B92" s="14"/>
      <c r="D92" s="34"/>
      <c r="E92" s="42"/>
      <c r="Y92" s="39"/>
    </row>
    <row r="93" spans="2:25" ht="17.25" customHeight="1">
      <c r="B93" s="14"/>
      <c r="D93" s="34"/>
      <c r="E93" s="42"/>
      <c r="Y93" s="39"/>
    </row>
    <row r="94" spans="2:25" ht="17.25" customHeight="1">
      <c r="B94" s="14"/>
      <c r="D94" s="34"/>
      <c r="E94" s="42"/>
      <c r="Y94" s="39"/>
    </row>
    <row r="95" spans="2:25" ht="17.25" customHeight="1">
      <c r="B95" s="14"/>
      <c r="D95" s="34"/>
      <c r="E95" s="42"/>
      <c r="Y95" s="39"/>
    </row>
    <row r="96" spans="2:25" ht="17.25" customHeight="1">
      <c r="B96" s="14"/>
      <c r="D96" s="34"/>
      <c r="E96" s="42"/>
      <c r="Y96" s="39"/>
    </row>
    <row r="97" spans="2:25" ht="17.25" customHeight="1">
      <c r="B97" s="14"/>
      <c r="D97" s="34"/>
      <c r="E97" s="42"/>
      <c r="Y97" s="39"/>
    </row>
    <row r="98" spans="2:25" ht="17.25" customHeight="1">
      <c r="B98" s="14"/>
      <c r="D98" s="34"/>
      <c r="E98" s="42"/>
      <c r="Y98" s="39"/>
    </row>
    <row r="99" spans="2:25" ht="17.25" customHeight="1">
      <c r="B99" s="14"/>
      <c r="D99" s="34"/>
      <c r="E99" s="42"/>
      <c r="Y99" s="39"/>
    </row>
    <row r="100" spans="2:25" ht="17.25" customHeight="1">
      <c r="B100" s="14"/>
      <c r="D100" s="34"/>
      <c r="E100" s="42"/>
      <c r="Y100" s="39"/>
    </row>
    <row r="101" spans="2:25" ht="17.25" customHeight="1">
      <c r="B101" s="14"/>
      <c r="D101" s="34"/>
      <c r="E101" s="42"/>
      <c r="Y101" s="39"/>
    </row>
    <row r="102" spans="2:25" ht="17.25" customHeight="1">
      <c r="B102" s="14"/>
      <c r="D102" s="34"/>
      <c r="E102" s="42"/>
      <c r="Y102" s="39"/>
    </row>
    <row r="103" spans="2:25" ht="17.25" customHeight="1">
      <c r="B103" s="14"/>
      <c r="D103" s="34"/>
      <c r="E103" s="42"/>
      <c r="Y103" s="39"/>
    </row>
    <row r="104" spans="2:25" ht="17.25" customHeight="1">
      <c r="B104" s="14"/>
      <c r="D104" s="34"/>
      <c r="E104" s="42"/>
      <c r="Y104" s="39"/>
    </row>
    <row r="105" spans="2:25" ht="17.25" customHeight="1">
      <c r="B105" s="14"/>
      <c r="D105" s="34"/>
      <c r="E105" s="42"/>
      <c r="Y105" s="39"/>
    </row>
  </sheetData>
  <mergeCells count="55">
    <mergeCell ref="B8:C8"/>
    <mergeCell ref="B3:C3"/>
    <mergeCell ref="B4:C4"/>
    <mergeCell ref="B5:C5"/>
    <mergeCell ref="B6:C6"/>
    <mergeCell ref="B7:C7"/>
    <mergeCell ref="B20:C20"/>
    <mergeCell ref="B9:C9"/>
    <mergeCell ref="B10:D10"/>
    <mergeCell ref="B11:D11"/>
    <mergeCell ref="B12:C12"/>
    <mergeCell ref="B13:C13"/>
    <mergeCell ref="B14:C14"/>
    <mergeCell ref="B15:C15"/>
    <mergeCell ref="B16:C16"/>
    <mergeCell ref="B17:C17"/>
    <mergeCell ref="B18:C18"/>
    <mergeCell ref="B19:C19"/>
    <mergeCell ref="E51:I51"/>
    <mergeCell ref="C52:D52"/>
    <mergeCell ref="B21:C21"/>
    <mergeCell ref="B22:D22"/>
    <mergeCell ref="B40:B45"/>
    <mergeCell ref="C40:D40"/>
    <mergeCell ref="C41:D41"/>
    <mergeCell ref="C42:D42"/>
    <mergeCell ref="C43:D43"/>
    <mergeCell ref="C44:D44"/>
    <mergeCell ref="C45:D45"/>
    <mergeCell ref="C47:D47"/>
    <mergeCell ref="C48:D48"/>
    <mergeCell ref="C49:D49"/>
    <mergeCell ref="C51:D51"/>
    <mergeCell ref="C54:D54"/>
    <mergeCell ref="E54:I54"/>
    <mergeCell ref="C55:D55"/>
    <mergeCell ref="C57:D57"/>
    <mergeCell ref="E57:I57"/>
    <mergeCell ref="C60:D60"/>
    <mergeCell ref="C58:D58"/>
    <mergeCell ref="C61:D61"/>
    <mergeCell ref="C63:E67"/>
    <mergeCell ref="G63:H67"/>
    <mergeCell ref="J63:K67"/>
    <mergeCell ref="U64:U67"/>
    <mergeCell ref="X64:X67"/>
    <mergeCell ref="C77:D77"/>
    <mergeCell ref="P63:Q67"/>
    <mergeCell ref="S63:T67"/>
    <mergeCell ref="F64:F67"/>
    <mergeCell ref="I64:I67"/>
    <mergeCell ref="L64:L67"/>
    <mergeCell ref="O64:O67"/>
    <mergeCell ref="R64:R67"/>
    <mergeCell ref="M63:N67"/>
  </mergeCells>
  <phoneticPr fontId="2"/>
  <conditionalFormatting sqref="E40:CY44">
    <cfRule type="cellIs" dxfId="4" priority="1" stopIfTrue="1" operator="equal">
      <formula>"Yes"</formula>
    </cfRule>
  </conditionalFormatting>
  <conditionalFormatting sqref="E45:CY45">
    <cfRule type="cellIs" dxfId="3" priority="2" stopIfTrue="1" operator="equal">
      <formula>"落札不適当"</formula>
    </cfRule>
  </conditionalFormatting>
  <pageMargins left="0.35433070866141736" right="0.19685039370078741" top="0.70866141732283472" bottom="0.19685039370078741" header="0.62992125984251968" footer="0.19685039370078741"/>
  <pageSetup paperSize="8" scale="67" fitToWidth="0" orientation="landscape" r:id="rId1"/>
  <headerFooter alignWithMargins="0">
    <oddHeader>&amp;C&amp;22数 値 的 判 断 基 準 に よ る 審 査 票　（入札時）&amp;R
【土木工事】</oddHead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779EE-989D-4BF7-93C8-7E536E5FE61F}">
  <sheetPr codeName="Sheet16">
    <pageSetUpPr fitToPage="1"/>
  </sheetPr>
  <dimension ref="A1:CY105"/>
  <sheetViews>
    <sheetView showGridLines="0" zoomScale="75" zoomScaleNormal="100" zoomScaleSheetLayoutView="75" workbookViewId="0">
      <pane xSplit="4" ySplit="3" topLeftCell="E4" activePane="bottomRight" state="frozen"/>
      <selection pane="topRight" activeCell="E1" sqref="E1"/>
      <selection pane="bottomLeft" activeCell="A10" sqref="A10"/>
      <selection pane="bottomRight" activeCell="B3" sqref="B3:C3"/>
    </sheetView>
  </sheetViews>
  <sheetFormatPr defaultColWidth="9" defaultRowHeight="17.25" customHeight="1"/>
  <cols>
    <col min="1" max="1" width="1.21875" style="14" customWidth="1"/>
    <col min="2" max="2" width="4.33203125" style="34" customWidth="1"/>
    <col min="3" max="3" width="18.109375" style="34" customWidth="1"/>
    <col min="4" max="4" width="14.109375" style="42" customWidth="1"/>
    <col min="5" max="24" width="13.44140625" style="39" customWidth="1"/>
    <col min="25" max="103" width="13.44140625" style="14" customWidth="1"/>
    <col min="104" max="16384" width="9" style="14"/>
  </cols>
  <sheetData>
    <row r="1" spans="1:103" s="3" customFormat="1" ht="20.25" customHeight="1">
      <c r="B1" s="4" t="s">
        <v>0</v>
      </c>
      <c r="C1" s="5"/>
      <c r="D1" s="6"/>
      <c r="E1" s="6"/>
      <c r="F1" s="6"/>
      <c r="G1" s="6"/>
      <c r="H1" s="6"/>
      <c r="I1" s="6"/>
      <c r="J1" s="6"/>
      <c r="K1" s="7"/>
      <c r="L1" s="7"/>
      <c r="M1" s="7"/>
      <c r="N1" s="7"/>
      <c r="O1" s="7"/>
      <c r="P1" s="7"/>
      <c r="Q1" s="7"/>
      <c r="R1" s="7"/>
      <c r="S1" s="7"/>
      <c r="T1" s="7"/>
      <c r="U1" s="7"/>
      <c r="V1" s="7"/>
      <c r="W1" s="7"/>
      <c r="X1" s="7"/>
    </row>
    <row r="2" spans="1:103" s="3" customFormat="1" ht="19.5" customHeight="1">
      <c r="B2" s="8" t="s">
        <v>1</v>
      </c>
      <c r="C2" s="5"/>
      <c r="D2" s="9"/>
      <c r="E2" s="9"/>
      <c r="F2" s="9"/>
      <c r="G2" s="9"/>
      <c r="H2" s="9"/>
      <c r="I2" s="9"/>
      <c r="J2" s="9"/>
      <c r="K2" s="10"/>
      <c r="L2" s="10"/>
      <c r="M2" s="10"/>
      <c r="N2" s="10"/>
      <c r="O2" s="10"/>
      <c r="P2" s="10"/>
      <c r="Q2" s="10"/>
      <c r="R2" s="10"/>
      <c r="S2" s="10"/>
      <c r="T2" s="10"/>
      <c r="U2" s="10"/>
      <c r="V2" s="10"/>
      <c r="W2" s="10"/>
      <c r="X2" s="10"/>
    </row>
    <row r="3" spans="1:103" s="11" customFormat="1" ht="17.25" customHeight="1">
      <c r="B3" s="214" t="s">
        <v>2</v>
      </c>
      <c r="C3" s="214"/>
      <c r="D3" s="12" t="s">
        <v>3</v>
      </c>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row>
    <row r="4" spans="1:103" ht="16.5" customHeight="1">
      <c r="A4" s="14" t="s">
        <v>4</v>
      </c>
      <c r="B4" s="215" t="s">
        <v>5</v>
      </c>
      <c r="C4" s="216"/>
      <c r="D4" s="141"/>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row>
    <row r="5" spans="1:103" ht="16.5" customHeight="1">
      <c r="A5" s="14" t="s">
        <v>6</v>
      </c>
      <c r="B5" s="215" t="s">
        <v>7</v>
      </c>
      <c r="C5" s="216"/>
      <c r="D5" s="141"/>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c r="BF5" s="142"/>
      <c r="BG5" s="142"/>
      <c r="BH5" s="142"/>
      <c r="BI5" s="142"/>
      <c r="BJ5" s="142"/>
      <c r="BK5" s="142"/>
      <c r="BL5" s="142"/>
      <c r="BM5" s="142"/>
      <c r="BN5" s="142"/>
      <c r="BO5" s="142"/>
      <c r="BP5" s="142"/>
      <c r="BQ5" s="142"/>
      <c r="BR5" s="142"/>
      <c r="BS5" s="142"/>
      <c r="BT5" s="142"/>
      <c r="BU5" s="142"/>
      <c r="BV5" s="142"/>
      <c r="BW5" s="142"/>
      <c r="BX5" s="142"/>
      <c r="BY5" s="142"/>
      <c r="BZ5" s="142"/>
      <c r="CA5" s="142"/>
      <c r="CB5" s="142"/>
      <c r="CC5" s="142"/>
      <c r="CD5" s="142"/>
      <c r="CE5" s="142"/>
      <c r="CF5" s="142"/>
      <c r="CG5" s="142"/>
      <c r="CH5" s="142"/>
      <c r="CI5" s="142"/>
      <c r="CJ5" s="142"/>
      <c r="CK5" s="142"/>
      <c r="CL5" s="142"/>
      <c r="CM5" s="142"/>
      <c r="CN5" s="142"/>
      <c r="CO5" s="142"/>
      <c r="CP5" s="142"/>
      <c r="CQ5" s="142"/>
      <c r="CR5" s="142"/>
      <c r="CS5" s="142"/>
      <c r="CT5" s="142"/>
      <c r="CU5" s="142"/>
      <c r="CV5" s="142"/>
      <c r="CW5" s="142"/>
      <c r="CX5" s="142"/>
      <c r="CY5" s="142"/>
    </row>
    <row r="6" spans="1:103" ht="17.25" customHeight="1">
      <c r="A6" s="14" t="s">
        <v>8</v>
      </c>
      <c r="B6" s="186" t="s">
        <v>9</v>
      </c>
      <c r="C6" s="229"/>
      <c r="D6" s="24"/>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row>
    <row r="7" spans="1:103" ht="17.25" customHeight="1">
      <c r="A7" s="14" t="s">
        <v>10</v>
      </c>
      <c r="B7" s="216" t="s">
        <v>11</v>
      </c>
      <c r="C7" s="201"/>
      <c r="D7" s="24"/>
      <c r="E7" s="143"/>
      <c r="F7" s="143"/>
      <c r="G7" s="143"/>
      <c r="H7" s="143"/>
      <c r="I7" s="143"/>
      <c r="J7" s="143"/>
      <c r="K7" s="143"/>
      <c r="L7" s="143"/>
      <c r="M7" s="143"/>
      <c r="N7" s="143"/>
      <c r="O7" s="143"/>
      <c r="P7" s="143"/>
      <c r="Q7" s="143"/>
      <c r="R7" s="143"/>
      <c r="S7" s="143"/>
      <c r="T7" s="143"/>
      <c r="U7" s="143"/>
      <c r="V7" s="143"/>
      <c r="W7" s="143"/>
      <c r="X7" s="143"/>
      <c r="Y7" s="143"/>
      <c r="Z7" s="143"/>
      <c r="AA7" s="143"/>
      <c r="AB7" s="143"/>
      <c r="AC7" s="143"/>
      <c r="AD7" s="143"/>
      <c r="AE7" s="143"/>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c r="CJ7" s="143"/>
      <c r="CK7" s="143"/>
      <c r="CL7" s="143"/>
      <c r="CM7" s="143"/>
      <c r="CN7" s="143"/>
      <c r="CO7" s="143"/>
      <c r="CP7" s="143"/>
      <c r="CQ7" s="143"/>
      <c r="CR7" s="143"/>
      <c r="CS7" s="143"/>
      <c r="CT7" s="143"/>
      <c r="CU7" s="143"/>
      <c r="CV7" s="143"/>
      <c r="CW7" s="143"/>
      <c r="CX7" s="143"/>
      <c r="CY7" s="143"/>
    </row>
    <row r="8" spans="1:103" s="3" customFormat="1" ht="17.25" customHeight="1">
      <c r="B8" s="217" t="s">
        <v>12</v>
      </c>
      <c r="C8" s="217"/>
      <c r="D8" s="15" t="str">
        <f t="shared" ref="D8:BO8" si="0">IF(ISERROR(D7/D6)=TRUE,"",INT(D7/D6*1000)/1000)</f>
        <v/>
      </c>
      <c r="E8" s="16" t="str">
        <f t="shared" si="0"/>
        <v/>
      </c>
      <c r="F8" s="16" t="str">
        <f t="shared" si="0"/>
        <v/>
      </c>
      <c r="G8" s="16" t="str">
        <f t="shared" si="0"/>
        <v/>
      </c>
      <c r="H8" s="16" t="str">
        <f t="shared" si="0"/>
        <v/>
      </c>
      <c r="I8" s="16" t="str">
        <f t="shared" si="0"/>
        <v/>
      </c>
      <c r="J8" s="16" t="str">
        <f t="shared" si="0"/>
        <v/>
      </c>
      <c r="K8" s="16" t="str">
        <f t="shared" si="0"/>
        <v/>
      </c>
      <c r="L8" s="16" t="str">
        <f t="shared" si="0"/>
        <v/>
      </c>
      <c r="M8" s="16" t="str">
        <f t="shared" si="0"/>
        <v/>
      </c>
      <c r="N8" s="16" t="str">
        <f t="shared" si="0"/>
        <v/>
      </c>
      <c r="O8" s="16" t="str">
        <f t="shared" si="0"/>
        <v/>
      </c>
      <c r="P8" s="16" t="str">
        <f t="shared" si="0"/>
        <v/>
      </c>
      <c r="Q8" s="16" t="str">
        <f t="shared" si="0"/>
        <v/>
      </c>
      <c r="R8" s="16" t="str">
        <f t="shared" si="0"/>
        <v/>
      </c>
      <c r="S8" s="16" t="str">
        <f t="shared" si="0"/>
        <v/>
      </c>
      <c r="T8" s="16" t="str">
        <f t="shared" si="0"/>
        <v/>
      </c>
      <c r="U8" s="16" t="str">
        <f t="shared" si="0"/>
        <v/>
      </c>
      <c r="V8" s="16" t="str">
        <f t="shared" si="0"/>
        <v/>
      </c>
      <c r="W8" s="16" t="str">
        <f t="shared" si="0"/>
        <v/>
      </c>
      <c r="X8" s="16" t="str">
        <f t="shared" si="0"/>
        <v/>
      </c>
      <c r="Y8" s="16" t="str">
        <f t="shared" si="0"/>
        <v/>
      </c>
      <c r="Z8" s="16" t="str">
        <f t="shared" si="0"/>
        <v/>
      </c>
      <c r="AA8" s="16" t="str">
        <f t="shared" si="0"/>
        <v/>
      </c>
      <c r="AB8" s="16" t="str">
        <f t="shared" si="0"/>
        <v/>
      </c>
      <c r="AC8" s="16" t="str">
        <f t="shared" si="0"/>
        <v/>
      </c>
      <c r="AD8" s="16" t="str">
        <f t="shared" si="0"/>
        <v/>
      </c>
      <c r="AE8" s="16" t="str">
        <f t="shared" si="0"/>
        <v/>
      </c>
      <c r="AF8" s="16" t="str">
        <f t="shared" si="0"/>
        <v/>
      </c>
      <c r="AG8" s="16" t="str">
        <f t="shared" si="0"/>
        <v/>
      </c>
      <c r="AH8" s="16" t="str">
        <f t="shared" si="0"/>
        <v/>
      </c>
      <c r="AI8" s="16" t="str">
        <f t="shared" si="0"/>
        <v/>
      </c>
      <c r="AJ8" s="16" t="str">
        <f t="shared" si="0"/>
        <v/>
      </c>
      <c r="AK8" s="16" t="str">
        <f t="shared" si="0"/>
        <v/>
      </c>
      <c r="AL8" s="16" t="str">
        <f t="shared" si="0"/>
        <v/>
      </c>
      <c r="AM8" s="16" t="str">
        <f t="shared" si="0"/>
        <v/>
      </c>
      <c r="AN8" s="16" t="str">
        <f t="shared" si="0"/>
        <v/>
      </c>
      <c r="AO8" s="16" t="str">
        <f t="shared" si="0"/>
        <v/>
      </c>
      <c r="AP8" s="16" t="str">
        <f t="shared" si="0"/>
        <v/>
      </c>
      <c r="AQ8" s="16" t="str">
        <f t="shared" si="0"/>
        <v/>
      </c>
      <c r="AR8" s="16" t="str">
        <f t="shared" si="0"/>
        <v/>
      </c>
      <c r="AS8" s="16" t="str">
        <f t="shared" si="0"/>
        <v/>
      </c>
      <c r="AT8" s="16" t="str">
        <f t="shared" si="0"/>
        <v/>
      </c>
      <c r="AU8" s="16" t="str">
        <f t="shared" si="0"/>
        <v/>
      </c>
      <c r="AV8" s="16" t="str">
        <f t="shared" si="0"/>
        <v/>
      </c>
      <c r="AW8" s="16" t="str">
        <f t="shared" si="0"/>
        <v/>
      </c>
      <c r="AX8" s="16" t="str">
        <f t="shared" si="0"/>
        <v/>
      </c>
      <c r="AY8" s="16" t="str">
        <f t="shared" si="0"/>
        <v/>
      </c>
      <c r="AZ8" s="16" t="str">
        <f t="shared" si="0"/>
        <v/>
      </c>
      <c r="BA8" s="16" t="str">
        <f t="shared" si="0"/>
        <v/>
      </c>
      <c r="BB8" s="16" t="str">
        <f t="shared" si="0"/>
        <v/>
      </c>
      <c r="BC8" s="16" t="str">
        <f t="shared" si="0"/>
        <v/>
      </c>
      <c r="BD8" s="16" t="str">
        <f t="shared" si="0"/>
        <v/>
      </c>
      <c r="BE8" s="16" t="str">
        <f t="shared" si="0"/>
        <v/>
      </c>
      <c r="BF8" s="16" t="str">
        <f t="shared" si="0"/>
        <v/>
      </c>
      <c r="BG8" s="16" t="str">
        <f t="shared" si="0"/>
        <v/>
      </c>
      <c r="BH8" s="16" t="str">
        <f t="shared" si="0"/>
        <v/>
      </c>
      <c r="BI8" s="16" t="str">
        <f t="shared" si="0"/>
        <v/>
      </c>
      <c r="BJ8" s="16" t="str">
        <f t="shared" si="0"/>
        <v/>
      </c>
      <c r="BK8" s="16" t="str">
        <f t="shared" si="0"/>
        <v/>
      </c>
      <c r="BL8" s="16" t="str">
        <f t="shared" si="0"/>
        <v/>
      </c>
      <c r="BM8" s="16" t="str">
        <f t="shared" si="0"/>
        <v/>
      </c>
      <c r="BN8" s="16" t="str">
        <f t="shared" si="0"/>
        <v/>
      </c>
      <c r="BO8" s="16" t="str">
        <f t="shared" si="0"/>
        <v/>
      </c>
      <c r="BP8" s="16" t="str">
        <f t="shared" ref="BP8:CU8" si="1">IF(ISERROR(BP7/BP6)=TRUE,"",INT(BP7/BP6*1000)/1000)</f>
        <v/>
      </c>
      <c r="BQ8" s="16" t="str">
        <f t="shared" si="1"/>
        <v/>
      </c>
      <c r="BR8" s="16" t="str">
        <f t="shared" si="1"/>
        <v/>
      </c>
      <c r="BS8" s="16" t="str">
        <f t="shared" si="1"/>
        <v/>
      </c>
      <c r="BT8" s="16" t="str">
        <f t="shared" si="1"/>
        <v/>
      </c>
      <c r="BU8" s="16" t="str">
        <f t="shared" si="1"/>
        <v/>
      </c>
      <c r="BV8" s="16" t="str">
        <f t="shared" si="1"/>
        <v/>
      </c>
      <c r="BW8" s="16" t="str">
        <f t="shared" si="1"/>
        <v/>
      </c>
      <c r="BX8" s="16" t="str">
        <f t="shared" si="1"/>
        <v/>
      </c>
      <c r="BY8" s="16" t="str">
        <f t="shared" si="1"/>
        <v/>
      </c>
      <c r="BZ8" s="16" t="str">
        <f t="shared" si="1"/>
        <v/>
      </c>
      <c r="CA8" s="16" t="str">
        <f t="shared" si="1"/>
        <v/>
      </c>
      <c r="CB8" s="16" t="str">
        <f t="shared" si="1"/>
        <v/>
      </c>
      <c r="CC8" s="16" t="str">
        <f t="shared" si="1"/>
        <v/>
      </c>
      <c r="CD8" s="16" t="str">
        <f t="shared" si="1"/>
        <v/>
      </c>
      <c r="CE8" s="16" t="str">
        <f t="shared" si="1"/>
        <v/>
      </c>
      <c r="CF8" s="16" t="str">
        <f t="shared" si="1"/>
        <v/>
      </c>
      <c r="CG8" s="16" t="str">
        <f t="shared" si="1"/>
        <v/>
      </c>
      <c r="CH8" s="16" t="str">
        <f t="shared" si="1"/>
        <v/>
      </c>
      <c r="CI8" s="16" t="str">
        <f t="shared" si="1"/>
        <v/>
      </c>
      <c r="CJ8" s="16" t="str">
        <f t="shared" si="1"/>
        <v/>
      </c>
      <c r="CK8" s="16" t="str">
        <f t="shared" si="1"/>
        <v/>
      </c>
      <c r="CL8" s="16" t="str">
        <f t="shared" si="1"/>
        <v/>
      </c>
      <c r="CM8" s="16" t="str">
        <f t="shared" si="1"/>
        <v/>
      </c>
      <c r="CN8" s="16" t="str">
        <f t="shared" si="1"/>
        <v/>
      </c>
      <c r="CO8" s="16" t="str">
        <f t="shared" si="1"/>
        <v/>
      </c>
      <c r="CP8" s="16" t="str">
        <f t="shared" si="1"/>
        <v/>
      </c>
      <c r="CQ8" s="16" t="str">
        <f t="shared" si="1"/>
        <v/>
      </c>
      <c r="CR8" s="16" t="str">
        <f t="shared" si="1"/>
        <v/>
      </c>
      <c r="CS8" s="16" t="str">
        <f t="shared" si="1"/>
        <v/>
      </c>
      <c r="CT8" s="16" t="str">
        <f t="shared" si="1"/>
        <v/>
      </c>
      <c r="CU8" s="16" t="str">
        <f t="shared" si="1"/>
        <v/>
      </c>
      <c r="CV8" s="16" t="str">
        <f>IF(ISERROR(CV7/CV6)=TRUE,"",INT(CV7/CV6*1000)/1000)</f>
        <v/>
      </c>
      <c r="CW8" s="16" t="str">
        <f>IF(ISERROR(CW7/CW6)=TRUE,"",INT(CW7/CW6*1000)/1000)</f>
        <v/>
      </c>
      <c r="CX8" s="16" t="str">
        <f>IF(ISERROR(CX7/CX6)=TRUE,"",INT(CX7/CX6*1000)/1000)</f>
        <v/>
      </c>
      <c r="CY8" s="16" t="str">
        <f>IF(ISERROR(CY7/CY6)=TRUE,"",INT(CY7/CY6*1000)/1000)</f>
        <v/>
      </c>
    </row>
    <row r="9" spans="1:103" ht="33.75" customHeight="1">
      <c r="B9" s="212" t="s">
        <v>13</v>
      </c>
      <c r="C9" s="213"/>
      <c r="D9" s="17">
        <f t="shared" ref="D9:BO9" si="2">IF(D3="","",D4+D5+D6+D7)</f>
        <v>0</v>
      </c>
      <c r="E9" s="17" t="str">
        <f t="shared" si="2"/>
        <v/>
      </c>
      <c r="F9" s="17" t="str">
        <f t="shared" si="2"/>
        <v/>
      </c>
      <c r="G9" s="17" t="str">
        <f t="shared" si="2"/>
        <v/>
      </c>
      <c r="H9" s="17" t="str">
        <f t="shared" si="2"/>
        <v/>
      </c>
      <c r="I9" s="17" t="str">
        <f t="shared" si="2"/>
        <v/>
      </c>
      <c r="J9" s="17" t="str">
        <f t="shared" si="2"/>
        <v/>
      </c>
      <c r="K9" s="17" t="str">
        <f t="shared" si="2"/>
        <v/>
      </c>
      <c r="L9" s="17" t="str">
        <f t="shared" si="2"/>
        <v/>
      </c>
      <c r="M9" s="17" t="str">
        <f t="shared" si="2"/>
        <v/>
      </c>
      <c r="N9" s="17" t="str">
        <f t="shared" si="2"/>
        <v/>
      </c>
      <c r="O9" s="17" t="str">
        <f t="shared" si="2"/>
        <v/>
      </c>
      <c r="P9" s="17" t="str">
        <f t="shared" si="2"/>
        <v/>
      </c>
      <c r="Q9" s="17" t="str">
        <f t="shared" si="2"/>
        <v/>
      </c>
      <c r="R9" s="17" t="str">
        <f t="shared" si="2"/>
        <v/>
      </c>
      <c r="S9" s="17" t="str">
        <f t="shared" si="2"/>
        <v/>
      </c>
      <c r="T9" s="17" t="str">
        <f t="shared" si="2"/>
        <v/>
      </c>
      <c r="U9" s="17" t="str">
        <f t="shared" si="2"/>
        <v/>
      </c>
      <c r="V9" s="17" t="str">
        <f t="shared" si="2"/>
        <v/>
      </c>
      <c r="W9" s="17" t="str">
        <f t="shared" si="2"/>
        <v/>
      </c>
      <c r="X9" s="17" t="str">
        <f t="shared" si="2"/>
        <v/>
      </c>
      <c r="Y9" s="17" t="str">
        <f t="shared" si="2"/>
        <v/>
      </c>
      <c r="Z9" s="17" t="str">
        <f t="shared" si="2"/>
        <v/>
      </c>
      <c r="AA9" s="17" t="str">
        <f t="shared" si="2"/>
        <v/>
      </c>
      <c r="AB9" s="17" t="str">
        <f t="shared" si="2"/>
        <v/>
      </c>
      <c r="AC9" s="17" t="str">
        <f t="shared" si="2"/>
        <v/>
      </c>
      <c r="AD9" s="17" t="str">
        <f t="shared" si="2"/>
        <v/>
      </c>
      <c r="AE9" s="17" t="str">
        <f t="shared" si="2"/>
        <v/>
      </c>
      <c r="AF9" s="17" t="str">
        <f t="shared" si="2"/>
        <v/>
      </c>
      <c r="AG9" s="17" t="str">
        <f t="shared" si="2"/>
        <v/>
      </c>
      <c r="AH9" s="17" t="str">
        <f t="shared" si="2"/>
        <v/>
      </c>
      <c r="AI9" s="17" t="str">
        <f t="shared" si="2"/>
        <v/>
      </c>
      <c r="AJ9" s="17" t="str">
        <f t="shared" si="2"/>
        <v/>
      </c>
      <c r="AK9" s="17" t="str">
        <f t="shared" si="2"/>
        <v/>
      </c>
      <c r="AL9" s="17" t="str">
        <f t="shared" si="2"/>
        <v/>
      </c>
      <c r="AM9" s="17" t="str">
        <f t="shared" si="2"/>
        <v/>
      </c>
      <c r="AN9" s="17" t="str">
        <f t="shared" si="2"/>
        <v/>
      </c>
      <c r="AO9" s="17" t="str">
        <f t="shared" si="2"/>
        <v/>
      </c>
      <c r="AP9" s="17" t="str">
        <f t="shared" si="2"/>
        <v/>
      </c>
      <c r="AQ9" s="17" t="str">
        <f t="shared" si="2"/>
        <v/>
      </c>
      <c r="AR9" s="17" t="str">
        <f t="shared" si="2"/>
        <v/>
      </c>
      <c r="AS9" s="17" t="str">
        <f t="shared" si="2"/>
        <v/>
      </c>
      <c r="AT9" s="17" t="str">
        <f t="shared" si="2"/>
        <v/>
      </c>
      <c r="AU9" s="17" t="str">
        <f t="shared" si="2"/>
        <v/>
      </c>
      <c r="AV9" s="17" t="str">
        <f t="shared" si="2"/>
        <v/>
      </c>
      <c r="AW9" s="17" t="str">
        <f t="shared" si="2"/>
        <v/>
      </c>
      <c r="AX9" s="17" t="str">
        <f t="shared" si="2"/>
        <v/>
      </c>
      <c r="AY9" s="17" t="str">
        <f t="shared" si="2"/>
        <v/>
      </c>
      <c r="AZ9" s="17" t="str">
        <f t="shared" si="2"/>
        <v/>
      </c>
      <c r="BA9" s="17" t="str">
        <f t="shared" si="2"/>
        <v/>
      </c>
      <c r="BB9" s="17" t="str">
        <f t="shared" si="2"/>
        <v/>
      </c>
      <c r="BC9" s="17" t="str">
        <f t="shared" si="2"/>
        <v/>
      </c>
      <c r="BD9" s="17" t="str">
        <f t="shared" si="2"/>
        <v/>
      </c>
      <c r="BE9" s="17" t="str">
        <f t="shared" si="2"/>
        <v/>
      </c>
      <c r="BF9" s="17" t="str">
        <f t="shared" si="2"/>
        <v/>
      </c>
      <c r="BG9" s="17" t="str">
        <f t="shared" si="2"/>
        <v/>
      </c>
      <c r="BH9" s="17" t="str">
        <f t="shared" si="2"/>
        <v/>
      </c>
      <c r="BI9" s="17" t="str">
        <f t="shared" si="2"/>
        <v/>
      </c>
      <c r="BJ9" s="17" t="str">
        <f t="shared" si="2"/>
        <v/>
      </c>
      <c r="BK9" s="17" t="str">
        <f t="shared" si="2"/>
        <v/>
      </c>
      <c r="BL9" s="17" t="str">
        <f t="shared" si="2"/>
        <v/>
      </c>
      <c r="BM9" s="17" t="str">
        <f t="shared" si="2"/>
        <v/>
      </c>
      <c r="BN9" s="17" t="str">
        <f t="shared" si="2"/>
        <v/>
      </c>
      <c r="BO9" s="17" t="str">
        <f t="shared" si="2"/>
        <v/>
      </c>
      <c r="BP9" s="17" t="str">
        <f t="shared" ref="BP9:CY9" si="3">IF(BP3="","",BP4+BP5+BP6+BP7)</f>
        <v/>
      </c>
      <c r="BQ9" s="17" t="str">
        <f t="shared" si="3"/>
        <v/>
      </c>
      <c r="BR9" s="17" t="str">
        <f t="shared" si="3"/>
        <v/>
      </c>
      <c r="BS9" s="17" t="str">
        <f t="shared" si="3"/>
        <v/>
      </c>
      <c r="BT9" s="17" t="str">
        <f t="shared" si="3"/>
        <v/>
      </c>
      <c r="BU9" s="17" t="str">
        <f t="shared" si="3"/>
        <v/>
      </c>
      <c r="BV9" s="17" t="str">
        <f t="shared" si="3"/>
        <v/>
      </c>
      <c r="BW9" s="17" t="str">
        <f t="shared" si="3"/>
        <v/>
      </c>
      <c r="BX9" s="17" t="str">
        <f t="shared" si="3"/>
        <v/>
      </c>
      <c r="BY9" s="17" t="str">
        <f t="shared" si="3"/>
        <v/>
      </c>
      <c r="BZ9" s="17" t="str">
        <f t="shared" si="3"/>
        <v/>
      </c>
      <c r="CA9" s="17" t="str">
        <f t="shared" si="3"/>
        <v/>
      </c>
      <c r="CB9" s="17" t="str">
        <f t="shared" si="3"/>
        <v/>
      </c>
      <c r="CC9" s="17" t="str">
        <f t="shared" si="3"/>
        <v/>
      </c>
      <c r="CD9" s="17" t="str">
        <f t="shared" si="3"/>
        <v/>
      </c>
      <c r="CE9" s="17" t="str">
        <f t="shared" si="3"/>
        <v/>
      </c>
      <c r="CF9" s="17" t="str">
        <f t="shared" si="3"/>
        <v/>
      </c>
      <c r="CG9" s="17" t="str">
        <f t="shared" si="3"/>
        <v/>
      </c>
      <c r="CH9" s="17" t="str">
        <f t="shared" si="3"/>
        <v/>
      </c>
      <c r="CI9" s="17" t="str">
        <f t="shared" si="3"/>
        <v/>
      </c>
      <c r="CJ9" s="17" t="str">
        <f t="shared" si="3"/>
        <v/>
      </c>
      <c r="CK9" s="17" t="str">
        <f t="shared" si="3"/>
        <v/>
      </c>
      <c r="CL9" s="17" t="str">
        <f t="shared" si="3"/>
        <v/>
      </c>
      <c r="CM9" s="17" t="str">
        <f t="shared" si="3"/>
        <v/>
      </c>
      <c r="CN9" s="17" t="str">
        <f t="shared" si="3"/>
        <v/>
      </c>
      <c r="CO9" s="17" t="str">
        <f t="shared" si="3"/>
        <v/>
      </c>
      <c r="CP9" s="17" t="str">
        <f t="shared" si="3"/>
        <v/>
      </c>
      <c r="CQ9" s="17" t="str">
        <f t="shared" si="3"/>
        <v/>
      </c>
      <c r="CR9" s="17" t="str">
        <f t="shared" si="3"/>
        <v/>
      </c>
      <c r="CS9" s="17" t="str">
        <f t="shared" si="3"/>
        <v/>
      </c>
      <c r="CT9" s="17" t="str">
        <f t="shared" si="3"/>
        <v/>
      </c>
      <c r="CU9" s="17" t="str">
        <f t="shared" si="3"/>
        <v/>
      </c>
      <c r="CV9" s="17" t="str">
        <f t="shared" si="3"/>
        <v/>
      </c>
      <c r="CW9" s="17" t="str">
        <f t="shared" si="3"/>
        <v/>
      </c>
      <c r="CX9" s="17" t="str">
        <f t="shared" si="3"/>
        <v/>
      </c>
      <c r="CY9" s="17" t="str">
        <f t="shared" si="3"/>
        <v/>
      </c>
    </row>
    <row r="10" spans="1:103" s="20" customFormat="1" ht="17.25" customHeight="1">
      <c r="A10" s="18"/>
      <c r="B10" s="226" t="s">
        <v>14</v>
      </c>
      <c r="C10" s="227"/>
      <c r="D10" s="228"/>
      <c r="E10" s="19" t="str">
        <f t="shared" ref="E10:BP10" si="4">IF(ISERROR(RANK(E9,$E9:$CY9,1)),"",RANK(E9,$E9:$CY9,1))</f>
        <v/>
      </c>
      <c r="F10" s="19" t="str">
        <f t="shared" si="4"/>
        <v/>
      </c>
      <c r="G10" s="19" t="str">
        <f t="shared" si="4"/>
        <v/>
      </c>
      <c r="H10" s="19" t="str">
        <f t="shared" si="4"/>
        <v/>
      </c>
      <c r="I10" s="19" t="str">
        <f t="shared" si="4"/>
        <v/>
      </c>
      <c r="J10" s="19" t="str">
        <f t="shared" si="4"/>
        <v/>
      </c>
      <c r="K10" s="19" t="str">
        <f t="shared" si="4"/>
        <v/>
      </c>
      <c r="L10" s="19" t="str">
        <f t="shared" si="4"/>
        <v/>
      </c>
      <c r="M10" s="19" t="str">
        <f t="shared" si="4"/>
        <v/>
      </c>
      <c r="N10" s="19" t="str">
        <f t="shared" si="4"/>
        <v/>
      </c>
      <c r="O10" s="19" t="str">
        <f t="shared" si="4"/>
        <v/>
      </c>
      <c r="P10" s="19" t="str">
        <f t="shared" si="4"/>
        <v/>
      </c>
      <c r="Q10" s="19" t="str">
        <f t="shared" si="4"/>
        <v/>
      </c>
      <c r="R10" s="19" t="str">
        <f t="shared" si="4"/>
        <v/>
      </c>
      <c r="S10" s="19" t="str">
        <f t="shared" si="4"/>
        <v/>
      </c>
      <c r="T10" s="19" t="str">
        <f t="shared" si="4"/>
        <v/>
      </c>
      <c r="U10" s="19" t="str">
        <f t="shared" si="4"/>
        <v/>
      </c>
      <c r="V10" s="19" t="str">
        <f t="shared" si="4"/>
        <v/>
      </c>
      <c r="W10" s="19" t="str">
        <f t="shared" si="4"/>
        <v/>
      </c>
      <c r="X10" s="19" t="str">
        <f t="shared" si="4"/>
        <v/>
      </c>
      <c r="Y10" s="19" t="str">
        <f t="shared" si="4"/>
        <v/>
      </c>
      <c r="Z10" s="19" t="str">
        <f t="shared" si="4"/>
        <v/>
      </c>
      <c r="AA10" s="19" t="str">
        <f t="shared" si="4"/>
        <v/>
      </c>
      <c r="AB10" s="19" t="str">
        <f t="shared" si="4"/>
        <v/>
      </c>
      <c r="AC10" s="19" t="str">
        <f t="shared" si="4"/>
        <v/>
      </c>
      <c r="AD10" s="19" t="str">
        <f t="shared" si="4"/>
        <v/>
      </c>
      <c r="AE10" s="19" t="str">
        <f t="shared" si="4"/>
        <v/>
      </c>
      <c r="AF10" s="19" t="str">
        <f t="shared" si="4"/>
        <v/>
      </c>
      <c r="AG10" s="19" t="str">
        <f t="shared" si="4"/>
        <v/>
      </c>
      <c r="AH10" s="19" t="str">
        <f t="shared" si="4"/>
        <v/>
      </c>
      <c r="AI10" s="19" t="str">
        <f t="shared" si="4"/>
        <v/>
      </c>
      <c r="AJ10" s="19" t="str">
        <f t="shared" si="4"/>
        <v/>
      </c>
      <c r="AK10" s="19" t="str">
        <f t="shared" si="4"/>
        <v/>
      </c>
      <c r="AL10" s="19" t="str">
        <f t="shared" si="4"/>
        <v/>
      </c>
      <c r="AM10" s="19" t="str">
        <f t="shared" si="4"/>
        <v/>
      </c>
      <c r="AN10" s="19" t="str">
        <f t="shared" si="4"/>
        <v/>
      </c>
      <c r="AO10" s="19" t="str">
        <f t="shared" si="4"/>
        <v/>
      </c>
      <c r="AP10" s="19" t="str">
        <f t="shared" si="4"/>
        <v/>
      </c>
      <c r="AQ10" s="19" t="str">
        <f t="shared" si="4"/>
        <v/>
      </c>
      <c r="AR10" s="19" t="str">
        <f t="shared" si="4"/>
        <v/>
      </c>
      <c r="AS10" s="19" t="str">
        <f t="shared" si="4"/>
        <v/>
      </c>
      <c r="AT10" s="19" t="str">
        <f t="shared" si="4"/>
        <v/>
      </c>
      <c r="AU10" s="19" t="str">
        <f t="shared" si="4"/>
        <v/>
      </c>
      <c r="AV10" s="19" t="str">
        <f t="shared" si="4"/>
        <v/>
      </c>
      <c r="AW10" s="19" t="str">
        <f t="shared" si="4"/>
        <v/>
      </c>
      <c r="AX10" s="19" t="str">
        <f t="shared" si="4"/>
        <v/>
      </c>
      <c r="AY10" s="19" t="str">
        <f t="shared" si="4"/>
        <v/>
      </c>
      <c r="AZ10" s="19" t="str">
        <f t="shared" si="4"/>
        <v/>
      </c>
      <c r="BA10" s="19" t="str">
        <f t="shared" si="4"/>
        <v/>
      </c>
      <c r="BB10" s="19" t="str">
        <f t="shared" si="4"/>
        <v/>
      </c>
      <c r="BC10" s="19" t="str">
        <f t="shared" si="4"/>
        <v/>
      </c>
      <c r="BD10" s="19" t="str">
        <f t="shared" si="4"/>
        <v/>
      </c>
      <c r="BE10" s="19" t="str">
        <f t="shared" si="4"/>
        <v/>
      </c>
      <c r="BF10" s="19" t="str">
        <f t="shared" si="4"/>
        <v/>
      </c>
      <c r="BG10" s="19" t="str">
        <f t="shared" si="4"/>
        <v/>
      </c>
      <c r="BH10" s="19" t="str">
        <f t="shared" si="4"/>
        <v/>
      </c>
      <c r="BI10" s="19" t="str">
        <f t="shared" si="4"/>
        <v/>
      </c>
      <c r="BJ10" s="19" t="str">
        <f t="shared" si="4"/>
        <v/>
      </c>
      <c r="BK10" s="19" t="str">
        <f t="shared" si="4"/>
        <v/>
      </c>
      <c r="BL10" s="19" t="str">
        <f t="shared" si="4"/>
        <v/>
      </c>
      <c r="BM10" s="19" t="str">
        <f t="shared" si="4"/>
        <v/>
      </c>
      <c r="BN10" s="19" t="str">
        <f t="shared" si="4"/>
        <v/>
      </c>
      <c r="BO10" s="19" t="str">
        <f t="shared" si="4"/>
        <v/>
      </c>
      <c r="BP10" s="19" t="str">
        <f t="shared" si="4"/>
        <v/>
      </c>
      <c r="BQ10" s="19" t="str">
        <f t="shared" ref="BQ10:CV10" si="5">IF(ISERROR(RANK(BQ9,$E9:$CY9,1)),"",RANK(BQ9,$E9:$CY9,1))</f>
        <v/>
      </c>
      <c r="BR10" s="19" t="str">
        <f t="shared" si="5"/>
        <v/>
      </c>
      <c r="BS10" s="19" t="str">
        <f t="shared" si="5"/>
        <v/>
      </c>
      <c r="BT10" s="19" t="str">
        <f t="shared" si="5"/>
        <v/>
      </c>
      <c r="BU10" s="19" t="str">
        <f t="shared" si="5"/>
        <v/>
      </c>
      <c r="BV10" s="19" t="str">
        <f t="shared" si="5"/>
        <v/>
      </c>
      <c r="BW10" s="19" t="str">
        <f t="shared" si="5"/>
        <v/>
      </c>
      <c r="BX10" s="19" t="str">
        <f t="shared" si="5"/>
        <v/>
      </c>
      <c r="BY10" s="19" t="str">
        <f t="shared" si="5"/>
        <v/>
      </c>
      <c r="BZ10" s="19" t="str">
        <f t="shared" si="5"/>
        <v/>
      </c>
      <c r="CA10" s="19" t="str">
        <f t="shared" si="5"/>
        <v/>
      </c>
      <c r="CB10" s="19" t="str">
        <f t="shared" si="5"/>
        <v/>
      </c>
      <c r="CC10" s="19" t="str">
        <f t="shared" si="5"/>
        <v/>
      </c>
      <c r="CD10" s="19" t="str">
        <f t="shared" si="5"/>
        <v/>
      </c>
      <c r="CE10" s="19" t="str">
        <f t="shared" si="5"/>
        <v/>
      </c>
      <c r="CF10" s="19" t="str">
        <f t="shared" si="5"/>
        <v/>
      </c>
      <c r="CG10" s="19" t="str">
        <f t="shared" si="5"/>
        <v/>
      </c>
      <c r="CH10" s="19" t="str">
        <f t="shared" si="5"/>
        <v/>
      </c>
      <c r="CI10" s="19" t="str">
        <f t="shared" si="5"/>
        <v/>
      </c>
      <c r="CJ10" s="19" t="str">
        <f t="shared" si="5"/>
        <v/>
      </c>
      <c r="CK10" s="19" t="str">
        <f t="shared" si="5"/>
        <v/>
      </c>
      <c r="CL10" s="19" t="str">
        <f t="shared" si="5"/>
        <v/>
      </c>
      <c r="CM10" s="19" t="str">
        <f t="shared" si="5"/>
        <v/>
      </c>
      <c r="CN10" s="19" t="str">
        <f t="shared" si="5"/>
        <v/>
      </c>
      <c r="CO10" s="19" t="str">
        <f t="shared" si="5"/>
        <v/>
      </c>
      <c r="CP10" s="19" t="str">
        <f t="shared" si="5"/>
        <v/>
      </c>
      <c r="CQ10" s="19" t="str">
        <f t="shared" si="5"/>
        <v/>
      </c>
      <c r="CR10" s="19" t="str">
        <f t="shared" si="5"/>
        <v/>
      </c>
      <c r="CS10" s="19" t="str">
        <f t="shared" si="5"/>
        <v/>
      </c>
      <c r="CT10" s="19" t="str">
        <f t="shared" si="5"/>
        <v/>
      </c>
      <c r="CU10" s="19" t="str">
        <f t="shared" si="5"/>
        <v/>
      </c>
      <c r="CV10" s="19" t="str">
        <f t="shared" si="5"/>
        <v/>
      </c>
      <c r="CW10" s="19" t="str">
        <f>IF(ISERROR(RANK(CW9,$E9:$CY9,1)),"",RANK(CW9,$E9:$CY9,1))</f>
        <v/>
      </c>
      <c r="CX10" s="19" t="str">
        <f>IF(ISERROR(RANK(CX9,$E9:$CY9,1)),"",RANK(CX9,$E9:$CY9,1))</f>
        <v/>
      </c>
      <c r="CY10" s="19" t="str">
        <f>IF(ISERROR(RANK(CY9,$E9:$CY9,1)),"",RANK(CY9,$E9:$CY9,1))</f>
        <v/>
      </c>
    </row>
    <row r="11" spans="1:103" s="20" customFormat="1" ht="17.25" customHeight="1">
      <c r="A11" s="18" t="s">
        <v>15</v>
      </c>
      <c r="B11" s="223" t="s">
        <v>16</v>
      </c>
      <c r="C11" s="224"/>
      <c r="D11" s="225"/>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row>
    <row r="12" spans="1:103" s="20" customFormat="1" ht="17.25" customHeight="1">
      <c r="A12" s="18" t="s">
        <v>17</v>
      </c>
      <c r="B12" s="201" t="s">
        <v>18</v>
      </c>
      <c r="C12" s="201"/>
      <c r="D12" s="22"/>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row>
    <row r="13" spans="1:103" s="20" customFormat="1" ht="17.25" customHeight="1">
      <c r="A13" s="18" t="s">
        <v>19</v>
      </c>
      <c r="B13" s="201" t="s">
        <v>20</v>
      </c>
      <c r="C13" s="201"/>
      <c r="D13" s="24"/>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row>
    <row r="14" spans="1:103" s="20" customFormat="1" ht="17.25" customHeight="1">
      <c r="A14" s="18" t="s">
        <v>21</v>
      </c>
      <c r="B14" s="201" t="s">
        <v>22</v>
      </c>
      <c r="C14" s="201"/>
      <c r="D14" s="24"/>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row>
    <row r="15" spans="1:103" s="20" customFormat="1" ht="17.25" customHeight="1">
      <c r="A15" s="18" t="s">
        <v>23</v>
      </c>
      <c r="B15" s="201" t="s">
        <v>24</v>
      </c>
      <c r="C15" s="201"/>
      <c r="D15" s="24"/>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row>
    <row r="16" spans="1:103" s="20" customFormat="1" ht="17.25" customHeight="1">
      <c r="A16" s="18" t="s">
        <v>574</v>
      </c>
      <c r="B16" s="201" t="s">
        <v>573</v>
      </c>
      <c r="C16" s="201"/>
      <c r="D16" s="24"/>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row>
    <row r="17" spans="1:103" s="20" customFormat="1" ht="33.75" customHeight="1">
      <c r="A17" s="18"/>
      <c r="B17" s="212" t="s">
        <v>25</v>
      </c>
      <c r="C17" s="213"/>
      <c r="D17" s="17">
        <f t="shared" ref="D17:BO17" si="6">IF(D3="","",D12+D13+D14+D15+D16)</f>
        <v>0</v>
      </c>
      <c r="E17" s="17" t="str">
        <f t="shared" si="6"/>
        <v/>
      </c>
      <c r="F17" s="17" t="str">
        <f t="shared" si="6"/>
        <v/>
      </c>
      <c r="G17" s="17" t="str">
        <f t="shared" si="6"/>
        <v/>
      </c>
      <c r="H17" s="17" t="str">
        <f t="shared" si="6"/>
        <v/>
      </c>
      <c r="I17" s="17" t="str">
        <f t="shared" si="6"/>
        <v/>
      </c>
      <c r="J17" s="17" t="str">
        <f t="shared" si="6"/>
        <v/>
      </c>
      <c r="K17" s="17" t="str">
        <f t="shared" si="6"/>
        <v/>
      </c>
      <c r="L17" s="17" t="str">
        <f t="shared" si="6"/>
        <v/>
      </c>
      <c r="M17" s="17" t="str">
        <f t="shared" si="6"/>
        <v/>
      </c>
      <c r="N17" s="17" t="str">
        <f t="shared" si="6"/>
        <v/>
      </c>
      <c r="O17" s="17" t="str">
        <f t="shared" si="6"/>
        <v/>
      </c>
      <c r="P17" s="17" t="str">
        <f t="shared" si="6"/>
        <v/>
      </c>
      <c r="Q17" s="17" t="str">
        <f t="shared" si="6"/>
        <v/>
      </c>
      <c r="R17" s="17" t="str">
        <f t="shared" si="6"/>
        <v/>
      </c>
      <c r="S17" s="17" t="str">
        <f t="shared" si="6"/>
        <v/>
      </c>
      <c r="T17" s="17" t="str">
        <f t="shared" si="6"/>
        <v/>
      </c>
      <c r="U17" s="17" t="str">
        <f t="shared" si="6"/>
        <v/>
      </c>
      <c r="V17" s="17" t="str">
        <f t="shared" si="6"/>
        <v/>
      </c>
      <c r="W17" s="17" t="str">
        <f t="shared" si="6"/>
        <v/>
      </c>
      <c r="X17" s="17" t="str">
        <f t="shared" si="6"/>
        <v/>
      </c>
      <c r="Y17" s="17" t="str">
        <f t="shared" si="6"/>
        <v/>
      </c>
      <c r="Z17" s="17" t="str">
        <f t="shared" si="6"/>
        <v/>
      </c>
      <c r="AA17" s="17" t="str">
        <f t="shared" si="6"/>
        <v/>
      </c>
      <c r="AB17" s="17" t="str">
        <f t="shared" si="6"/>
        <v/>
      </c>
      <c r="AC17" s="17" t="str">
        <f t="shared" si="6"/>
        <v/>
      </c>
      <c r="AD17" s="17" t="str">
        <f t="shared" si="6"/>
        <v/>
      </c>
      <c r="AE17" s="17" t="str">
        <f t="shared" si="6"/>
        <v/>
      </c>
      <c r="AF17" s="17" t="str">
        <f t="shared" si="6"/>
        <v/>
      </c>
      <c r="AG17" s="17" t="str">
        <f t="shared" si="6"/>
        <v/>
      </c>
      <c r="AH17" s="17" t="str">
        <f t="shared" si="6"/>
        <v/>
      </c>
      <c r="AI17" s="17" t="str">
        <f t="shared" si="6"/>
        <v/>
      </c>
      <c r="AJ17" s="17" t="str">
        <f t="shared" si="6"/>
        <v/>
      </c>
      <c r="AK17" s="17" t="str">
        <f t="shared" si="6"/>
        <v/>
      </c>
      <c r="AL17" s="17" t="str">
        <f t="shared" si="6"/>
        <v/>
      </c>
      <c r="AM17" s="17" t="str">
        <f t="shared" si="6"/>
        <v/>
      </c>
      <c r="AN17" s="17" t="str">
        <f t="shared" si="6"/>
        <v/>
      </c>
      <c r="AO17" s="17" t="str">
        <f t="shared" si="6"/>
        <v/>
      </c>
      <c r="AP17" s="17" t="str">
        <f t="shared" si="6"/>
        <v/>
      </c>
      <c r="AQ17" s="17" t="str">
        <f t="shared" si="6"/>
        <v/>
      </c>
      <c r="AR17" s="17" t="str">
        <f t="shared" si="6"/>
        <v/>
      </c>
      <c r="AS17" s="17" t="str">
        <f t="shared" si="6"/>
        <v/>
      </c>
      <c r="AT17" s="17" t="str">
        <f t="shared" si="6"/>
        <v/>
      </c>
      <c r="AU17" s="17" t="str">
        <f t="shared" si="6"/>
        <v/>
      </c>
      <c r="AV17" s="17" t="str">
        <f t="shared" si="6"/>
        <v/>
      </c>
      <c r="AW17" s="17" t="str">
        <f t="shared" si="6"/>
        <v/>
      </c>
      <c r="AX17" s="17" t="str">
        <f t="shared" si="6"/>
        <v/>
      </c>
      <c r="AY17" s="17" t="str">
        <f t="shared" si="6"/>
        <v/>
      </c>
      <c r="AZ17" s="17" t="str">
        <f t="shared" si="6"/>
        <v/>
      </c>
      <c r="BA17" s="17" t="str">
        <f t="shared" si="6"/>
        <v/>
      </c>
      <c r="BB17" s="17" t="str">
        <f t="shared" si="6"/>
        <v/>
      </c>
      <c r="BC17" s="17" t="str">
        <f t="shared" si="6"/>
        <v/>
      </c>
      <c r="BD17" s="17" t="str">
        <f t="shared" si="6"/>
        <v/>
      </c>
      <c r="BE17" s="17" t="str">
        <f t="shared" si="6"/>
        <v/>
      </c>
      <c r="BF17" s="17" t="str">
        <f t="shared" si="6"/>
        <v/>
      </c>
      <c r="BG17" s="17" t="str">
        <f t="shared" si="6"/>
        <v/>
      </c>
      <c r="BH17" s="17" t="str">
        <f t="shared" si="6"/>
        <v/>
      </c>
      <c r="BI17" s="17" t="str">
        <f t="shared" si="6"/>
        <v/>
      </c>
      <c r="BJ17" s="17" t="str">
        <f t="shared" si="6"/>
        <v/>
      </c>
      <c r="BK17" s="17" t="str">
        <f t="shared" si="6"/>
        <v/>
      </c>
      <c r="BL17" s="17" t="str">
        <f t="shared" si="6"/>
        <v/>
      </c>
      <c r="BM17" s="17" t="str">
        <f t="shared" si="6"/>
        <v/>
      </c>
      <c r="BN17" s="17" t="str">
        <f t="shared" si="6"/>
        <v/>
      </c>
      <c r="BO17" s="17" t="str">
        <f t="shared" si="6"/>
        <v/>
      </c>
      <c r="BP17" s="17" t="str">
        <f t="shared" ref="BP17:CU17" si="7">IF(BP3="","",BP12+BP13+BP14+BP15+BP16)</f>
        <v/>
      </c>
      <c r="BQ17" s="17" t="str">
        <f t="shared" si="7"/>
        <v/>
      </c>
      <c r="BR17" s="17" t="str">
        <f t="shared" si="7"/>
        <v/>
      </c>
      <c r="BS17" s="17" t="str">
        <f t="shared" si="7"/>
        <v/>
      </c>
      <c r="BT17" s="17" t="str">
        <f t="shared" si="7"/>
        <v/>
      </c>
      <c r="BU17" s="17" t="str">
        <f t="shared" si="7"/>
        <v/>
      </c>
      <c r="BV17" s="17" t="str">
        <f t="shared" si="7"/>
        <v/>
      </c>
      <c r="BW17" s="17" t="str">
        <f t="shared" si="7"/>
        <v/>
      </c>
      <c r="BX17" s="17" t="str">
        <f t="shared" si="7"/>
        <v/>
      </c>
      <c r="BY17" s="17" t="str">
        <f t="shared" si="7"/>
        <v/>
      </c>
      <c r="BZ17" s="17" t="str">
        <f t="shared" si="7"/>
        <v/>
      </c>
      <c r="CA17" s="17" t="str">
        <f t="shared" si="7"/>
        <v/>
      </c>
      <c r="CB17" s="17" t="str">
        <f t="shared" si="7"/>
        <v/>
      </c>
      <c r="CC17" s="17" t="str">
        <f t="shared" si="7"/>
        <v/>
      </c>
      <c r="CD17" s="17" t="str">
        <f t="shared" si="7"/>
        <v/>
      </c>
      <c r="CE17" s="17" t="str">
        <f t="shared" si="7"/>
        <v/>
      </c>
      <c r="CF17" s="17" t="str">
        <f t="shared" si="7"/>
        <v/>
      </c>
      <c r="CG17" s="17" t="str">
        <f t="shared" si="7"/>
        <v/>
      </c>
      <c r="CH17" s="17" t="str">
        <f t="shared" si="7"/>
        <v/>
      </c>
      <c r="CI17" s="17" t="str">
        <f t="shared" si="7"/>
        <v/>
      </c>
      <c r="CJ17" s="17" t="str">
        <f t="shared" si="7"/>
        <v/>
      </c>
      <c r="CK17" s="17" t="str">
        <f t="shared" si="7"/>
        <v/>
      </c>
      <c r="CL17" s="17" t="str">
        <f t="shared" si="7"/>
        <v/>
      </c>
      <c r="CM17" s="17" t="str">
        <f t="shared" si="7"/>
        <v/>
      </c>
      <c r="CN17" s="17" t="str">
        <f t="shared" si="7"/>
        <v/>
      </c>
      <c r="CO17" s="17" t="str">
        <f t="shared" si="7"/>
        <v/>
      </c>
      <c r="CP17" s="17" t="str">
        <f t="shared" si="7"/>
        <v/>
      </c>
      <c r="CQ17" s="17" t="str">
        <f t="shared" si="7"/>
        <v/>
      </c>
      <c r="CR17" s="17" t="str">
        <f t="shared" si="7"/>
        <v/>
      </c>
      <c r="CS17" s="17" t="str">
        <f t="shared" si="7"/>
        <v/>
      </c>
      <c r="CT17" s="17" t="str">
        <f t="shared" si="7"/>
        <v/>
      </c>
      <c r="CU17" s="17" t="str">
        <f t="shared" si="7"/>
        <v/>
      </c>
      <c r="CV17" s="17" t="str">
        <f>IF(CV3="","",CV12+CV13+CV14+CV15+CV16)</f>
        <v/>
      </c>
      <c r="CW17" s="17" t="str">
        <f>IF(CW3="","",CW12+CW13+CW14+CW15+CW16)</f>
        <v/>
      </c>
      <c r="CX17" s="17" t="str">
        <f>IF(CX3="","",CX12+CX13+CX14+CX15+CX16)</f>
        <v/>
      </c>
      <c r="CY17" s="17" t="str">
        <f>IF(CY3="","",CY12+CY13+CY14+CY15+CY16)</f>
        <v/>
      </c>
    </row>
    <row r="18" spans="1:103" ht="17.25" customHeight="1">
      <c r="B18" s="186" t="s">
        <v>575</v>
      </c>
      <c r="C18" s="229"/>
      <c r="D18" s="24">
        <f>IF(D3="","",D9+D17-D4)</f>
        <v>0</v>
      </c>
      <c r="E18" s="25" t="str">
        <f t="shared" ref="E18:BP18" si="8">IF(E3="","",E9+E17-E4)</f>
        <v/>
      </c>
      <c r="F18" s="25" t="str">
        <f t="shared" si="8"/>
        <v/>
      </c>
      <c r="G18" s="25" t="str">
        <f t="shared" si="8"/>
        <v/>
      </c>
      <c r="H18" s="25" t="str">
        <f t="shared" si="8"/>
        <v/>
      </c>
      <c r="I18" s="25" t="str">
        <f t="shared" si="8"/>
        <v/>
      </c>
      <c r="J18" s="25" t="str">
        <f t="shared" si="8"/>
        <v/>
      </c>
      <c r="K18" s="25" t="str">
        <f t="shared" si="8"/>
        <v/>
      </c>
      <c r="L18" s="25" t="str">
        <f t="shared" si="8"/>
        <v/>
      </c>
      <c r="M18" s="25" t="str">
        <f t="shared" si="8"/>
        <v/>
      </c>
      <c r="N18" s="25" t="str">
        <f t="shared" si="8"/>
        <v/>
      </c>
      <c r="O18" s="25" t="str">
        <f t="shared" si="8"/>
        <v/>
      </c>
      <c r="P18" s="25" t="str">
        <f t="shared" si="8"/>
        <v/>
      </c>
      <c r="Q18" s="25" t="str">
        <f t="shared" si="8"/>
        <v/>
      </c>
      <c r="R18" s="25" t="str">
        <f t="shared" si="8"/>
        <v/>
      </c>
      <c r="S18" s="25" t="str">
        <f t="shared" si="8"/>
        <v/>
      </c>
      <c r="T18" s="25" t="str">
        <f t="shared" si="8"/>
        <v/>
      </c>
      <c r="U18" s="25" t="str">
        <f t="shared" si="8"/>
        <v/>
      </c>
      <c r="V18" s="25" t="str">
        <f t="shared" si="8"/>
        <v/>
      </c>
      <c r="W18" s="25" t="str">
        <f t="shared" si="8"/>
        <v/>
      </c>
      <c r="X18" s="25" t="str">
        <f t="shared" si="8"/>
        <v/>
      </c>
      <c r="Y18" s="25" t="str">
        <f t="shared" si="8"/>
        <v/>
      </c>
      <c r="Z18" s="25" t="str">
        <f t="shared" si="8"/>
        <v/>
      </c>
      <c r="AA18" s="25" t="str">
        <f t="shared" si="8"/>
        <v/>
      </c>
      <c r="AB18" s="25" t="str">
        <f t="shared" si="8"/>
        <v/>
      </c>
      <c r="AC18" s="25" t="str">
        <f t="shared" si="8"/>
        <v/>
      </c>
      <c r="AD18" s="25" t="str">
        <f t="shared" si="8"/>
        <v/>
      </c>
      <c r="AE18" s="25" t="str">
        <f t="shared" si="8"/>
        <v/>
      </c>
      <c r="AF18" s="25" t="str">
        <f t="shared" si="8"/>
        <v/>
      </c>
      <c r="AG18" s="25" t="str">
        <f t="shared" si="8"/>
        <v/>
      </c>
      <c r="AH18" s="25" t="str">
        <f t="shared" si="8"/>
        <v/>
      </c>
      <c r="AI18" s="25" t="str">
        <f t="shared" si="8"/>
        <v/>
      </c>
      <c r="AJ18" s="25" t="str">
        <f t="shared" si="8"/>
        <v/>
      </c>
      <c r="AK18" s="25" t="str">
        <f t="shared" si="8"/>
        <v/>
      </c>
      <c r="AL18" s="25" t="str">
        <f t="shared" si="8"/>
        <v/>
      </c>
      <c r="AM18" s="25" t="str">
        <f t="shared" si="8"/>
        <v/>
      </c>
      <c r="AN18" s="25" t="str">
        <f t="shared" si="8"/>
        <v/>
      </c>
      <c r="AO18" s="25" t="str">
        <f t="shared" si="8"/>
        <v/>
      </c>
      <c r="AP18" s="25" t="str">
        <f t="shared" si="8"/>
        <v/>
      </c>
      <c r="AQ18" s="25" t="str">
        <f t="shared" si="8"/>
        <v/>
      </c>
      <c r="AR18" s="25" t="str">
        <f t="shared" si="8"/>
        <v/>
      </c>
      <c r="AS18" s="25" t="str">
        <f t="shared" si="8"/>
        <v/>
      </c>
      <c r="AT18" s="25" t="str">
        <f t="shared" si="8"/>
        <v/>
      </c>
      <c r="AU18" s="25" t="str">
        <f t="shared" si="8"/>
        <v/>
      </c>
      <c r="AV18" s="25" t="str">
        <f t="shared" si="8"/>
        <v/>
      </c>
      <c r="AW18" s="25" t="str">
        <f t="shared" si="8"/>
        <v/>
      </c>
      <c r="AX18" s="25" t="str">
        <f t="shared" si="8"/>
        <v/>
      </c>
      <c r="AY18" s="25" t="str">
        <f t="shared" si="8"/>
        <v/>
      </c>
      <c r="AZ18" s="25" t="str">
        <f t="shared" si="8"/>
        <v/>
      </c>
      <c r="BA18" s="25" t="str">
        <f t="shared" si="8"/>
        <v/>
      </c>
      <c r="BB18" s="25" t="str">
        <f t="shared" si="8"/>
        <v/>
      </c>
      <c r="BC18" s="25" t="str">
        <f t="shared" si="8"/>
        <v/>
      </c>
      <c r="BD18" s="25" t="str">
        <f t="shared" si="8"/>
        <v/>
      </c>
      <c r="BE18" s="25" t="str">
        <f t="shared" si="8"/>
        <v/>
      </c>
      <c r="BF18" s="25" t="str">
        <f t="shared" si="8"/>
        <v/>
      </c>
      <c r="BG18" s="25" t="str">
        <f t="shared" si="8"/>
        <v/>
      </c>
      <c r="BH18" s="25" t="str">
        <f t="shared" si="8"/>
        <v/>
      </c>
      <c r="BI18" s="25" t="str">
        <f t="shared" si="8"/>
        <v/>
      </c>
      <c r="BJ18" s="25" t="str">
        <f t="shared" si="8"/>
        <v/>
      </c>
      <c r="BK18" s="25" t="str">
        <f t="shared" si="8"/>
        <v/>
      </c>
      <c r="BL18" s="25" t="str">
        <f t="shared" si="8"/>
        <v/>
      </c>
      <c r="BM18" s="25" t="str">
        <f t="shared" si="8"/>
        <v/>
      </c>
      <c r="BN18" s="25" t="str">
        <f t="shared" si="8"/>
        <v/>
      </c>
      <c r="BO18" s="25" t="str">
        <f t="shared" si="8"/>
        <v/>
      </c>
      <c r="BP18" s="25" t="str">
        <f t="shared" si="8"/>
        <v/>
      </c>
      <c r="BQ18" s="25" t="str">
        <f t="shared" ref="BQ18:CF18" si="9">IF(BQ3="","",BQ9+BQ17-BQ4)</f>
        <v/>
      </c>
      <c r="BR18" s="25" t="str">
        <f t="shared" si="9"/>
        <v/>
      </c>
      <c r="BS18" s="25" t="str">
        <f t="shared" si="9"/>
        <v/>
      </c>
      <c r="BT18" s="25" t="str">
        <f t="shared" si="9"/>
        <v/>
      </c>
      <c r="BU18" s="25" t="str">
        <f t="shared" si="9"/>
        <v/>
      </c>
      <c r="BV18" s="25" t="str">
        <f t="shared" si="9"/>
        <v/>
      </c>
      <c r="BW18" s="25" t="str">
        <f t="shared" si="9"/>
        <v/>
      </c>
      <c r="BX18" s="25" t="str">
        <f t="shared" si="9"/>
        <v/>
      </c>
      <c r="BY18" s="25" t="str">
        <f t="shared" si="9"/>
        <v/>
      </c>
      <c r="BZ18" s="25" t="str">
        <f t="shared" si="9"/>
        <v/>
      </c>
      <c r="CA18" s="25" t="str">
        <f t="shared" si="9"/>
        <v/>
      </c>
      <c r="CB18" s="25" t="str">
        <f t="shared" si="9"/>
        <v/>
      </c>
      <c r="CC18" s="25" t="str">
        <f t="shared" si="9"/>
        <v/>
      </c>
      <c r="CD18" s="25" t="str">
        <f t="shared" si="9"/>
        <v/>
      </c>
      <c r="CE18" s="25" t="str">
        <f t="shared" si="9"/>
        <v/>
      </c>
      <c r="CF18" s="25" t="str">
        <f t="shared" si="9"/>
        <v/>
      </c>
      <c r="CG18" s="25" t="str">
        <f>IF(CG3="","",CG9+CG17-CG4)</f>
        <v/>
      </c>
      <c r="CH18" s="25" t="str">
        <f t="shared" ref="CH18:CY18" si="10">IF(CH3="","",CH9+CH17-CH4)</f>
        <v/>
      </c>
      <c r="CI18" s="25" t="str">
        <f t="shared" si="10"/>
        <v/>
      </c>
      <c r="CJ18" s="25" t="str">
        <f t="shared" si="10"/>
        <v/>
      </c>
      <c r="CK18" s="25" t="str">
        <f t="shared" si="10"/>
        <v/>
      </c>
      <c r="CL18" s="25" t="str">
        <f t="shared" si="10"/>
        <v/>
      </c>
      <c r="CM18" s="25" t="str">
        <f t="shared" si="10"/>
        <v/>
      </c>
      <c r="CN18" s="25" t="str">
        <f t="shared" si="10"/>
        <v/>
      </c>
      <c r="CO18" s="25" t="str">
        <f t="shared" si="10"/>
        <v/>
      </c>
      <c r="CP18" s="25" t="str">
        <f t="shared" si="10"/>
        <v/>
      </c>
      <c r="CQ18" s="25" t="str">
        <f t="shared" si="10"/>
        <v/>
      </c>
      <c r="CR18" s="25" t="str">
        <f t="shared" si="10"/>
        <v/>
      </c>
      <c r="CS18" s="25" t="str">
        <f t="shared" si="10"/>
        <v/>
      </c>
      <c r="CT18" s="25" t="str">
        <f t="shared" si="10"/>
        <v/>
      </c>
      <c r="CU18" s="25" t="str">
        <f t="shared" si="10"/>
        <v/>
      </c>
      <c r="CV18" s="25" t="str">
        <f t="shared" si="10"/>
        <v/>
      </c>
      <c r="CW18" s="25" t="str">
        <f t="shared" si="10"/>
        <v/>
      </c>
      <c r="CX18" s="25" t="str">
        <f t="shared" si="10"/>
        <v/>
      </c>
      <c r="CY18" s="25" t="str">
        <f t="shared" si="10"/>
        <v/>
      </c>
    </row>
    <row r="19" spans="1:103" ht="32.25" customHeight="1">
      <c r="A19" s="14" t="s">
        <v>27</v>
      </c>
      <c r="B19" s="198" t="s">
        <v>28</v>
      </c>
      <c r="C19" s="199"/>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row>
    <row r="20" spans="1:103" s="27" customFormat="1" ht="17.25" customHeight="1">
      <c r="B20" s="222" t="s">
        <v>576</v>
      </c>
      <c r="C20" s="222"/>
      <c r="D20" s="139">
        <f>IF(D3="","",D18+D19+D4)</f>
        <v>0</v>
      </c>
      <c r="E20" s="140" t="str">
        <f>IF(E3="","",E18+E19+E4)</f>
        <v/>
      </c>
      <c r="F20" s="140" t="str">
        <f t="shared" ref="F20:BQ20" si="11">IF(F3="","",F18+F19+F4)</f>
        <v/>
      </c>
      <c r="G20" s="140" t="str">
        <f t="shared" si="11"/>
        <v/>
      </c>
      <c r="H20" s="140" t="str">
        <f t="shared" si="11"/>
        <v/>
      </c>
      <c r="I20" s="140" t="str">
        <f t="shared" si="11"/>
        <v/>
      </c>
      <c r="J20" s="140" t="str">
        <f t="shared" si="11"/>
        <v/>
      </c>
      <c r="K20" s="140" t="str">
        <f t="shared" si="11"/>
        <v/>
      </c>
      <c r="L20" s="140" t="str">
        <f t="shared" si="11"/>
        <v/>
      </c>
      <c r="M20" s="140" t="str">
        <f t="shared" si="11"/>
        <v/>
      </c>
      <c r="N20" s="140" t="str">
        <f t="shared" si="11"/>
        <v/>
      </c>
      <c r="O20" s="140" t="str">
        <f t="shared" si="11"/>
        <v/>
      </c>
      <c r="P20" s="140" t="str">
        <f t="shared" si="11"/>
        <v/>
      </c>
      <c r="Q20" s="140" t="str">
        <f t="shared" si="11"/>
        <v/>
      </c>
      <c r="R20" s="140" t="str">
        <f t="shared" si="11"/>
        <v/>
      </c>
      <c r="S20" s="140" t="str">
        <f t="shared" si="11"/>
        <v/>
      </c>
      <c r="T20" s="140" t="str">
        <f t="shared" si="11"/>
        <v/>
      </c>
      <c r="U20" s="140" t="str">
        <f t="shared" si="11"/>
        <v/>
      </c>
      <c r="V20" s="140" t="str">
        <f t="shared" si="11"/>
        <v/>
      </c>
      <c r="W20" s="140" t="str">
        <f t="shared" si="11"/>
        <v/>
      </c>
      <c r="X20" s="140" t="str">
        <f t="shared" si="11"/>
        <v/>
      </c>
      <c r="Y20" s="140" t="str">
        <f t="shared" si="11"/>
        <v/>
      </c>
      <c r="Z20" s="140" t="str">
        <f t="shared" si="11"/>
        <v/>
      </c>
      <c r="AA20" s="140" t="str">
        <f t="shared" si="11"/>
        <v/>
      </c>
      <c r="AB20" s="140" t="str">
        <f t="shared" si="11"/>
        <v/>
      </c>
      <c r="AC20" s="140" t="str">
        <f t="shared" si="11"/>
        <v/>
      </c>
      <c r="AD20" s="140" t="str">
        <f t="shared" si="11"/>
        <v/>
      </c>
      <c r="AE20" s="140" t="str">
        <f t="shared" si="11"/>
        <v/>
      </c>
      <c r="AF20" s="140" t="str">
        <f t="shared" si="11"/>
        <v/>
      </c>
      <c r="AG20" s="140" t="str">
        <f t="shared" si="11"/>
        <v/>
      </c>
      <c r="AH20" s="140" t="str">
        <f t="shared" si="11"/>
        <v/>
      </c>
      <c r="AI20" s="140" t="str">
        <f t="shared" si="11"/>
        <v/>
      </c>
      <c r="AJ20" s="140" t="str">
        <f t="shared" si="11"/>
        <v/>
      </c>
      <c r="AK20" s="140" t="str">
        <f t="shared" si="11"/>
        <v/>
      </c>
      <c r="AL20" s="140" t="str">
        <f t="shared" si="11"/>
        <v/>
      </c>
      <c r="AM20" s="140" t="str">
        <f t="shared" si="11"/>
        <v/>
      </c>
      <c r="AN20" s="140" t="str">
        <f t="shared" si="11"/>
        <v/>
      </c>
      <c r="AO20" s="140" t="str">
        <f t="shared" si="11"/>
        <v/>
      </c>
      <c r="AP20" s="140" t="str">
        <f t="shared" si="11"/>
        <v/>
      </c>
      <c r="AQ20" s="140" t="str">
        <f t="shared" si="11"/>
        <v/>
      </c>
      <c r="AR20" s="140" t="str">
        <f t="shared" si="11"/>
        <v/>
      </c>
      <c r="AS20" s="140" t="str">
        <f t="shared" si="11"/>
        <v/>
      </c>
      <c r="AT20" s="140" t="str">
        <f t="shared" si="11"/>
        <v/>
      </c>
      <c r="AU20" s="140" t="str">
        <f t="shared" si="11"/>
        <v/>
      </c>
      <c r="AV20" s="140" t="str">
        <f t="shared" si="11"/>
        <v/>
      </c>
      <c r="AW20" s="140" t="str">
        <f t="shared" si="11"/>
        <v/>
      </c>
      <c r="AX20" s="140" t="str">
        <f t="shared" si="11"/>
        <v/>
      </c>
      <c r="AY20" s="140" t="str">
        <f t="shared" si="11"/>
        <v/>
      </c>
      <c r="AZ20" s="140" t="str">
        <f t="shared" si="11"/>
        <v/>
      </c>
      <c r="BA20" s="140" t="str">
        <f t="shared" si="11"/>
        <v/>
      </c>
      <c r="BB20" s="140" t="str">
        <f t="shared" si="11"/>
        <v/>
      </c>
      <c r="BC20" s="140" t="str">
        <f t="shared" si="11"/>
        <v/>
      </c>
      <c r="BD20" s="140" t="str">
        <f t="shared" si="11"/>
        <v/>
      </c>
      <c r="BE20" s="140" t="str">
        <f t="shared" si="11"/>
        <v/>
      </c>
      <c r="BF20" s="140" t="str">
        <f t="shared" si="11"/>
        <v/>
      </c>
      <c r="BG20" s="140" t="str">
        <f t="shared" si="11"/>
        <v/>
      </c>
      <c r="BH20" s="140" t="str">
        <f t="shared" si="11"/>
        <v/>
      </c>
      <c r="BI20" s="140" t="str">
        <f t="shared" si="11"/>
        <v/>
      </c>
      <c r="BJ20" s="140" t="str">
        <f t="shared" si="11"/>
        <v/>
      </c>
      <c r="BK20" s="140" t="str">
        <f t="shared" si="11"/>
        <v/>
      </c>
      <c r="BL20" s="140" t="str">
        <f t="shared" si="11"/>
        <v/>
      </c>
      <c r="BM20" s="140" t="str">
        <f t="shared" si="11"/>
        <v/>
      </c>
      <c r="BN20" s="140" t="str">
        <f t="shared" si="11"/>
        <v/>
      </c>
      <c r="BO20" s="140" t="str">
        <f t="shared" si="11"/>
        <v/>
      </c>
      <c r="BP20" s="140" t="str">
        <f t="shared" si="11"/>
        <v/>
      </c>
      <c r="BQ20" s="140" t="str">
        <f t="shared" si="11"/>
        <v/>
      </c>
      <c r="BR20" s="140" t="str">
        <f t="shared" ref="BR20:CY20" si="12">IF(BR3="","",BR18+BR19+BR4)</f>
        <v/>
      </c>
      <c r="BS20" s="140" t="str">
        <f t="shared" si="12"/>
        <v/>
      </c>
      <c r="BT20" s="140" t="str">
        <f t="shared" si="12"/>
        <v/>
      </c>
      <c r="BU20" s="140" t="str">
        <f t="shared" si="12"/>
        <v/>
      </c>
      <c r="BV20" s="140" t="str">
        <f t="shared" si="12"/>
        <v/>
      </c>
      <c r="BW20" s="140" t="str">
        <f t="shared" si="12"/>
        <v/>
      </c>
      <c r="BX20" s="140" t="str">
        <f t="shared" si="12"/>
        <v/>
      </c>
      <c r="BY20" s="140" t="str">
        <f t="shared" si="12"/>
        <v/>
      </c>
      <c r="BZ20" s="140" t="str">
        <f t="shared" si="12"/>
        <v/>
      </c>
      <c r="CA20" s="140" t="str">
        <f t="shared" si="12"/>
        <v/>
      </c>
      <c r="CB20" s="140" t="str">
        <f t="shared" si="12"/>
        <v/>
      </c>
      <c r="CC20" s="140" t="str">
        <f t="shared" si="12"/>
        <v/>
      </c>
      <c r="CD20" s="140" t="str">
        <f t="shared" si="12"/>
        <v/>
      </c>
      <c r="CE20" s="140" t="str">
        <f t="shared" si="12"/>
        <v/>
      </c>
      <c r="CF20" s="140" t="str">
        <f t="shared" si="12"/>
        <v/>
      </c>
      <c r="CG20" s="140" t="str">
        <f t="shared" si="12"/>
        <v/>
      </c>
      <c r="CH20" s="140" t="str">
        <f t="shared" si="12"/>
        <v/>
      </c>
      <c r="CI20" s="140" t="str">
        <f t="shared" si="12"/>
        <v/>
      </c>
      <c r="CJ20" s="140" t="str">
        <f t="shared" si="12"/>
        <v/>
      </c>
      <c r="CK20" s="140" t="str">
        <f t="shared" si="12"/>
        <v/>
      </c>
      <c r="CL20" s="140" t="str">
        <f t="shared" si="12"/>
        <v/>
      </c>
      <c r="CM20" s="140" t="str">
        <f t="shared" si="12"/>
        <v/>
      </c>
      <c r="CN20" s="140" t="str">
        <f t="shared" si="12"/>
        <v/>
      </c>
      <c r="CO20" s="140" t="str">
        <f t="shared" si="12"/>
        <v/>
      </c>
      <c r="CP20" s="140" t="str">
        <f t="shared" si="12"/>
        <v/>
      </c>
      <c r="CQ20" s="140" t="str">
        <f t="shared" si="12"/>
        <v/>
      </c>
      <c r="CR20" s="140" t="str">
        <f t="shared" si="12"/>
        <v/>
      </c>
      <c r="CS20" s="140" t="str">
        <f t="shared" si="12"/>
        <v/>
      </c>
      <c r="CT20" s="140" t="str">
        <f t="shared" si="12"/>
        <v/>
      </c>
      <c r="CU20" s="140" t="str">
        <f t="shared" si="12"/>
        <v/>
      </c>
      <c r="CV20" s="140" t="str">
        <f t="shared" si="12"/>
        <v/>
      </c>
      <c r="CW20" s="140" t="str">
        <f t="shared" si="12"/>
        <v/>
      </c>
      <c r="CX20" s="140" t="str">
        <f t="shared" si="12"/>
        <v/>
      </c>
      <c r="CY20" s="140" t="str">
        <f t="shared" si="12"/>
        <v/>
      </c>
    </row>
    <row r="21" spans="1:103" s="28" customFormat="1" ht="17.25" customHeight="1">
      <c r="B21" s="207" t="s">
        <v>30</v>
      </c>
      <c r="C21" s="208"/>
      <c r="D21" s="29">
        <v>1</v>
      </c>
      <c r="E21" s="30" t="str">
        <f t="shared" ref="E21:BP21" si="13">IF(E3="","",E20/$D20)</f>
        <v/>
      </c>
      <c r="F21" s="30" t="str">
        <f t="shared" si="13"/>
        <v/>
      </c>
      <c r="G21" s="30" t="str">
        <f t="shared" si="13"/>
        <v/>
      </c>
      <c r="H21" s="30" t="str">
        <f t="shared" si="13"/>
        <v/>
      </c>
      <c r="I21" s="30" t="str">
        <f t="shared" si="13"/>
        <v/>
      </c>
      <c r="J21" s="30" t="str">
        <f t="shared" si="13"/>
        <v/>
      </c>
      <c r="K21" s="30" t="str">
        <f t="shared" si="13"/>
        <v/>
      </c>
      <c r="L21" s="30" t="str">
        <f t="shared" si="13"/>
        <v/>
      </c>
      <c r="M21" s="30" t="str">
        <f t="shared" si="13"/>
        <v/>
      </c>
      <c r="N21" s="30" t="str">
        <f t="shared" si="13"/>
        <v/>
      </c>
      <c r="O21" s="30" t="str">
        <f t="shared" si="13"/>
        <v/>
      </c>
      <c r="P21" s="30" t="str">
        <f t="shared" si="13"/>
        <v/>
      </c>
      <c r="Q21" s="30" t="str">
        <f t="shared" si="13"/>
        <v/>
      </c>
      <c r="R21" s="30" t="str">
        <f t="shared" si="13"/>
        <v/>
      </c>
      <c r="S21" s="30" t="str">
        <f t="shared" si="13"/>
        <v/>
      </c>
      <c r="T21" s="30" t="str">
        <f t="shared" si="13"/>
        <v/>
      </c>
      <c r="U21" s="30" t="str">
        <f t="shared" si="13"/>
        <v/>
      </c>
      <c r="V21" s="30" t="str">
        <f t="shared" si="13"/>
        <v/>
      </c>
      <c r="W21" s="30" t="str">
        <f t="shared" si="13"/>
        <v/>
      </c>
      <c r="X21" s="30" t="str">
        <f t="shared" si="13"/>
        <v/>
      </c>
      <c r="Y21" s="30" t="str">
        <f t="shared" si="13"/>
        <v/>
      </c>
      <c r="Z21" s="30" t="str">
        <f t="shared" si="13"/>
        <v/>
      </c>
      <c r="AA21" s="30" t="str">
        <f t="shared" si="13"/>
        <v/>
      </c>
      <c r="AB21" s="30" t="str">
        <f t="shared" si="13"/>
        <v/>
      </c>
      <c r="AC21" s="30" t="str">
        <f t="shared" si="13"/>
        <v/>
      </c>
      <c r="AD21" s="30" t="str">
        <f t="shared" si="13"/>
        <v/>
      </c>
      <c r="AE21" s="30" t="str">
        <f t="shared" si="13"/>
        <v/>
      </c>
      <c r="AF21" s="30" t="str">
        <f t="shared" si="13"/>
        <v/>
      </c>
      <c r="AG21" s="30" t="str">
        <f t="shared" si="13"/>
        <v/>
      </c>
      <c r="AH21" s="30" t="str">
        <f t="shared" si="13"/>
        <v/>
      </c>
      <c r="AI21" s="30" t="str">
        <f t="shared" si="13"/>
        <v/>
      </c>
      <c r="AJ21" s="30" t="str">
        <f t="shared" si="13"/>
        <v/>
      </c>
      <c r="AK21" s="30" t="str">
        <f t="shared" si="13"/>
        <v/>
      </c>
      <c r="AL21" s="30" t="str">
        <f t="shared" si="13"/>
        <v/>
      </c>
      <c r="AM21" s="30" t="str">
        <f t="shared" si="13"/>
        <v/>
      </c>
      <c r="AN21" s="30" t="str">
        <f t="shared" si="13"/>
        <v/>
      </c>
      <c r="AO21" s="30" t="str">
        <f t="shared" si="13"/>
        <v/>
      </c>
      <c r="AP21" s="30" t="str">
        <f t="shared" si="13"/>
        <v/>
      </c>
      <c r="AQ21" s="30" t="str">
        <f t="shared" si="13"/>
        <v/>
      </c>
      <c r="AR21" s="30" t="str">
        <f t="shared" si="13"/>
        <v/>
      </c>
      <c r="AS21" s="30" t="str">
        <f t="shared" si="13"/>
        <v/>
      </c>
      <c r="AT21" s="30" t="str">
        <f t="shared" si="13"/>
        <v/>
      </c>
      <c r="AU21" s="30" t="str">
        <f t="shared" si="13"/>
        <v/>
      </c>
      <c r="AV21" s="30" t="str">
        <f t="shared" si="13"/>
        <v/>
      </c>
      <c r="AW21" s="30" t="str">
        <f t="shared" si="13"/>
        <v/>
      </c>
      <c r="AX21" s="30" t="str">
        <f t="shared" si="13"/>
        <v/>
      </c>
      <c r="AY21" s="30" t="str">
        <f t="shared" si="13"/>
        <v/>
      </c>
      <c r="AZ21" s="30" t="str">
        <f t="shared" si="13"/>
        <v/>
      </c>
      <c r="BA21" s="30" t="str">
        <f t="shared" si="13"/>
        <v/>
      </c>
      <c r="BB21" s="30" t="str">
        <f t="shared" si="13"/>
        <v/>
      </c>
      <c r="BC21" s="30" t="str">
        <f t="shared" si="13"/>
        <v/>
      </c>
      <c r="BD21" s="30" t="str">
        <f t="shared" si="13"/>
        <v/>
      </c>
      <c r="BE21" s="30" t="str">
        <f t="shared" si="13"/>
        <v/>
      </c>
      <c r="BF21" s="30" t="str">
        <f t="shared" si="13"/>
        <v/>
      </c>
      <c r="BG21" s="30" t="str">
        <f t="shared" si="13"/>
        <v/>
      </c>
      <c r="BH21" s="30" t="str">
        <f t="shared" si="13"/>
        <v/>
      </c>
      <c r="BI21" s="30" t="str">
        <f t="shared" si="13"/>
        <v/>
      </c>
      <c r="BJ21" s="30" t="str">
        <f t="shared" si="13"/>
        <v/>
      </c>
      <c r="BK21" s="30" t="str">
        <f t="shared" si="13"/>
        <v/>
      </c>
      <c r="BL21" s="30" t="str">
        <f t="shared" si="13"/>
        <v/>
      </c>
      <c r="BM21" s="30" t="str">
        <f t="shared" si="13"/>
        <v/>
      </c>
      <c r="BN21" s="30" t="str">
        <f t="shared" si="13"/>
        <v/>
      </c>
      <c r="BO21" s="30" t="str">
        <f t="shared" si="13"/>
        <v/>
      </c>
      <c r="BP21" s="30" t="str">
        <f t="shared" si="13"/>
        <v/>
      </c>
      <c r="BQ21" s="30" t="str">
        <f t="shared" ref="BQ21:CV21" si="14">IF(BQ3="","",BQ20/$D20)</f>
        <v/>
      </c>
      <c r="BR21" s="30" t="str">
        <f t="shared" si="14"/>
        <v/>
      </c>
      <c r="BS21" s="30" t="str">
        <f t="shared" si="14"/>
        <v/>
      </c>
      <c r="BT21" s="30" t="str">
        <f t="shared" si="14"/>
        <v/>
      </c>
      <c r="BU21" s="30" t="str">
        <f t="shared" si="14"/>
        <v/>
      </c>
      <c r="BV21" s="30" t="str">
        <f t="shared" si="14"/>
        <v/>
      </c>
      <c r="BW21" s="30" t="str">
        <f t="shared" si="14"/>
        <v/>
      </c>
      <c r="BX21" s="30" t="str">
        <f t="shared" si="14"/>
        <v/>
      </c>
      <c r="BY21" s="30" t="str">
        <f t="shared" si="14"/>
        <v/>
      </c>
      <c r="BZ21" s="30" t="str">
        <f t="shared" si="14"/>
        <v/>
      </c>
      <c r="CA21" s="30" t="str">
        <f t="shared" si="14"/>
        <v/>
      </c>
      <c r="CB21" s="30" t="str">
        <f t="shared" si="14"/>
        <v/>
      </c>
      <c r="CC21" s="30" t="str">
        <f t="shared" si="14"/>
        <v/>
      </c>
      <c r="CD21" s="30" t="str">
        <f t="shared" si="14"/>
        <v/>
      </c>
      <c r="CE21" s="30" t="str">
        <f t="shared" si="14"/>
        <v/>
      </c>
      <c r="CF21" s="30" t="str">
        <f t="shared" si="14"/>
        <v/>
      </c>
      <c r="CG21" s="30" t="str">
        <f t="shared" si="14"/>
        <v/>
      </c>
      <c r="CH21" s="30" t="str">
        <f t="shared" si="14"/>
        <v/>
      </c>
      <c r="CI21" s="30" t="str">
        <f t="shared" si="14"/>
        <v/>
      </c>
      <c r="CJ21" s="30" t="str">
        <f t="shared" si="14"/>
        <v/>
      </c>
      <c r="CK21" s="30" t="str">
        <f t="shared" si="14"/>
        <v/>
      </c>
      <c r="CL21" s="30" t="str">
        <f t="shared" si="14"/>
        <v/>
      </c>
      <c r="CM21" s="30" t="str">
        <f t="shared" si="14"/>
        <v/>
      </c>
      <c r="CN21" s="30" t="str">
        <f t="shared" si="14"/>
        <v/>
      </c>
      <c r="CO21" s="30" t="str">
        <f t="shared" si="14"/>
        <v/>
      </c>
      <c r="CP21" s="30" t="str">
        <f t="shared" si="14"/>
        <v/>
      </c>
      <c r="CQ21" s="30" t="str">
        <f t="shared" si="14"/>
        <v/>
      </c>
      <c r="CR21" s="30" t="str">
        <f t="shared" si="14"/>
        <v/>
      </c>
      <c r="CS21" s="30" t="str">
        <f t="shared" si="14"/>
        <v/>
      </c>
      <c r="CT21" s="30" t="str">
        <f t="shared" si="14"/>
        <v/>
      </c>
      <c r="CU21" s="30" t="str">
        <f t="shared" si="14"/>
        <v/>
      </c>
      <c r="CV21" s="30" t="str">
        <f t="shared" si="14"/>
        <v/>
      </c>
      <c r="CW21" s="30" t="str">
        <f>IF(CW3="","",CW20/$D20)</f>
        <v/>
      </c>
      <c r="CX21" s="30" t="str">
        <f>IF(CX3="","",CX20/$D20)</f>
        <v/>
      </c>
      <c r="CY21" s="30" t="str">
        <f>IF(CY3="","",CY20/$D20)</f>
        <v/>
      </c>
    </row>
    <row r="22" spans="1:103" s="3" customFormat="1" ht="17.25" customHeight="1">
      <c r="B22" s="209" t="s">
        <v>31</v>
      </c>
      <c r="C22" s="209"/>
      <c r="D22" s="209"/>
      <c r="E22" s="19">
        <v>1</v>
      </c>
      <c r="F22" s="19">
        <v>2</v>
      </c>
      <c r="G22" s="19">
        <v>3</v>
      </c>
      <c r="H22" s="19">
        <v>4</v>
      </c>
      <c r="I22" s="19">
        <v>5</v>
      </c>
      <c r="J22" s="19">
        <v>6</v>
      </c>
      <c r="K22" s="19">
        <v>7</v>
      </c>
      <c r="L22" s="19">
        <v>8</v>
      </c>
      <c r="M22" s="19">
        <v>9</v>
      </c>
      <c r="N22" s="19">
        <v>10</v>
      </c>
      <c r="O22" s="19">
        <v>11</v>
      </c>
      <c r="P22" s="19">
        <v>12</v>
      </c>
      <c r="Q22" s="19">
        <v>13</v>
      </c>
      <c r="R22" s="19">
        <v>14</v>
      </c>
      <c r="S22" s="19">
        <v>15</v>
      </c>
      <c r="T22" s="19">
        <v>16</v>
      </c>
      <c r="U22" s="19">
        <v>17</v>
      </c>
      <c r="V22" s="19">
        <v>18</v>
      </c>
      <c r="W22" s="19">
        <v>19</v>
      </c>
      <c r="X22" s="19">
        <v>20</v>
      </c>
      <c r="Y22" s="19">
        <v>21</v>
      </c>
      <c r="Z22" s="19">
        <v>22</v>
      </c>
      <c r="AA22" s="19">
        <v>23</v>
      </c>
      <c r="AB22" s="19">
        <v>24</v>
      </c>
      <c r="AC22" s="19">
        <v>25</v>
      </c>
      <c r="AD22" s="19">
        <v>26</v>
      </c>
      <c r="AE22" s="19">
        <v>27</v>
      </c>
      <c r="AF22" s="19">
        <v>28</v>
      </c>
      <c r="AG22" s="19">
        <v>29</v>
      </c>
      <c r="AH22" s="19">
        <v>30</v>
      </c>
      <c r="AI22" s="19">
        <v>31</v>
      </c>
      <c r="AJ22" s="19">
        <v>32</v>
      </c>
      <c r="AK22" s="19">
        <v>33</v>
      </c>
      <c r="AL22" s="19">
        <v>34</v>
      </c>
      <c r="AM22" s="19">
        <v>35</v>
      </c>
      <c r="AN22" s="19">
        <v>36</v>
      </c>
      <c r="AO22" s="19">
        <v>37</v>
      </c>
      <c r="AP22" s="19">
        <v>38</v>
      </c>
      <c r="AQ22" s="19">
        <v>39</v>
      </c>
      <c r="AR22" s="19">
        <v>40</v>
      </c>
      <c r="AS22" s="19">
        <v>41</v>
      </c>
      <c r="AT22" s="19">
        <v>42</v>
      </c>
      <c r="AU22" s="19">
        <v>43</v>
      </c>
      <c r="AV22" s="19">
        <v>44</v>
      </c>
      <c r="AW22" s="19">
        <v>45</v>
      </c>
      <c r="AX22" s="19">
        <v>46</v>
      </c>
      <c r="AY22" s="19">
        <v>47</v>
      </c>
      <c r="AZ22" s="19">
        <v>48</v>
      </c>
      <c r="BA22" s="19">
        <v>49</v>
      </c>
      <c r="BB22" s="19">
        <v>50</v>
      </c>
      <c r="BC22" s="19">
        <v>51</v>
      </c>
      <c r="BD22" s="19">
        <v>52</v>
      </c>
      <c r="BE22" s="19">
        <v>53</v>
      </c>
      <c r="BF22" s="19">
        <v>54</v>
      </c>
      <c r="BG22" s="19">
        <v>55</v>
      </c>
      <c r="BH22" s="19">
        <v>56</v>
      </c>
      <c r="BI22" s="19">
        <v>57</v>
      </c>
      <c r="BJ22" s="19">
        <v>58</v>
      </c>
      <c r="BK22" s="19">
        <v>59</v>
      </c>
      <c r="BL22" s="19">
        <v>60</v>
      </c>
      <c r="BM22" s="19">
        <v>61</v>
      </c>
      <c r="BN22" s="19">
        <v>62</v>
      </c>
      <c r="BO22" s="19">
        <v>63</v>
      </c>
      <c r="BP22" s="19">
        <v>64</v>
      </c>
      <c r="BQ22" s="19">
        <v>65</v>
      </c>
      <c r="BR22" s="19">
        <v>66</v>
      </c>
      <c r="BS22" s="19">
        <v>67</v>
      </c>
      <c r="BT22" s="19">
        <v>68</v>
      </c>
      <c r="BU22" s="19">
        <v>69</v>
      </c>
      <c r="BV22" s="19">
        <v>70</v>
      </c>
      <c r="BW22" s="19">
        <v>71</v>
      </c>
      <c r="BX22" s="19">
        <v>72</v>
      </c>
      <c r="BY22" s="19">
        <v>73</v>
      </c>
      <c r="BZ22" s="19">
        <v>74</v>
      </c>
      <c r="CA22" s="19">
        <v>75</v>
      </c>
      <c r="CB22" s="19">
        <v>76</v>
      </c>
      <c r="CC22" s="19">
        <v>77</v>
      </c>
      <c r="CD22" s="19">
        <v>78</v>
      </c>
      <c r="CE22" s="19">
        <v>79</v>
      </c>
      <c r="CF22" s="19">
        <v>80</v>
      </c>
      <c r="CG22" s="19">
        <v>81</v>
      </c>
      <c r="CH22" s="19">
        <v>82</v>
      </c>
      <c r="CI22" s="19">
        <v>83</v>
      </c>
      <c r="CJ22" s="19">
        <v>84</v>
      </c>
      <c r="CK22" s="19">
        <v>85</v>
      </c>
      <c r="CL22" s="19">
        <v>86</v>
      </c>
      <c r="CM22" s="19">
        <v>87</v>
      </c>
      <c r="CN22" s="19">
        <v>88</v>
      </c>
      <c r="CO22" s="19">
        <v>89</v>
      </c>
      <c r="CP22" s="19">
        <v>90</v>
      </c>
      <c r="CQ22" s="19">
        <v>91</v>
      </c>
      <c r="CR22" s="19">
        <v>92</v>
      </c>
      <c r="CS22" s="19">
        <v>93</v>
      </c>
      <c r="CT22" s="19">
        <v>94</v>
      </c>
      <c r="CU22" s="19">
        <v>95</v>
      </c>
      <c r="CV22" s="19">
        <v>96</v>
      </c>
      <c r="CW22" s="19">
        <v>97</v>
      </c>
      <c r="CX22" s="19">
        <v>98</v>
      </c>
      <c r="CY22" s="19">
        <v>99</v>
      </c>
    </row>
    <row r="23" spans="1:103" ht="17.25" customHeight="1">
      <c r="B23" s="135"/>
      <c r="C23" s="135"/>
      <c r="D23" s="135"/>
      <c r="E23" s="136"/>
      <c r="F23" s="136"/>
      <c r="G23" s="136"/>
      <c r="H23" s="136"/>
      <c r="I23" s="136"/>
      <c r="J23" s="136"/>
      <c r="K23" s="136"/>
      <c r="L23" s="136"/>
      <c r="M23" s="136"/>
      <c r="N23" s="136"/>
      <c r="O23" s="136"/>
      <c r="P23" s="136"/>
      <c r="Q23" s="136"/>
      <c r="R23" s="136"/>
      <c r="S23" s="136"/>
      <c r="T23" s="136"/>
      <c r="U23" s="136"/>
      <c r="V23" s="137"/>
      <c r="W23" s="137"/>
      <c r="X23" s="137"/>
    </row>
    <row r="24" spans="1:103" ht="17.25" customHeight="1">
      <c r="B24" s="138"/>
      <c r="C24" s="138"/>
      <c r="D24" s="138"/>
      <c r="E24" s="137"/>
      <c r="F24" s="137"/>
      <c r="G24" s="137"/>
      <c r="H24" s="137"/>
      <c r="I24" s="137"/>
      <c r="J24" s="137"/>
      <c r="K24" s="137"/>
      <c r="L24" s="137"/>
      <c r="M24" s="137"/>
      <c r="N24" s="137"/>
      <c r="O24" s="137"/>
      <c r="P24" s="137"/>
      <c r="Q24" s="137"/>
      <c r="R24" s="137"/>
      <c r="S24" s="137"/>
      <c r="T24" s="137"/>
      <c r="U24" s="137"/>
      <c r="V24" s="137"/>
      <c r="W24" s="137"/>
      <c r="X24" s="137"/>
    </row>
    <row r="25" spans="1:103" ht="17.25" customHeight="1">
      <c r="B25" s="138"/>
      <c r="C25" s="138"/>
      <c r="D25" s="138"/>
      <c r="E25" s="137"/>
      <c r="F25" s="137"/>
      <c r="G25" s="137"/>
      <c r="H25" s="137"/>
      <c r="I25" s="137"/>
      <c r="J25" s="137"/>
      <c r="K25" s="137"/>
      <c r="L25" s="137"/>
      <c r="M25" s="137"/>
      <c r="N25" s="137"/>
      <c r="O25" s="137"/>
      <c r="P25" s="137"/>
      <c r="Q25" s="137"/>
      <c r="R25" s="137"/>
      <c r="S25" s="137"/>
      <c r="T25" s="137"/>
      <c r="U25" s="137"/>
      <c r="V25" s="137"/>
      <c r="W25" s="137"/>
      <c r="X25" s="137"/>
    </row>
    <row r="26" spans="1:103" ht="17.25" customHeight="1">
      <c r="B26" s="138"/>
      <c r="C26" s="138"/>
      <c r="D26" s="138"/>
      <c r="E26" s="137"/>
      <c r="F26" s="137"/>
      <c r="G26" s="137"/>
      <c r="H26" s="137"/>
      <c r="I26" s="137"/>
      <c r="J26" s="137"/>
      <c r="K26" s="137"/>
      <c r="L26" s="137"/>
      <c r="M26" s="137"/>
      <c r="N26" s="137"/>
      <c r="O26" s="137"/>
      <c r="P26" s="137"/>
      <c r="Q26" s="137"/>
      <c r="R26" s="137"/>
      <c r="S26" s="137"/>
      <c r="T26" s="137"/>
      <c r="U26" s="137"/>
      <c r="V26" s="137"/>
      <c r="W26" s="137"/>
      <c r="X26" s="137"/>
    </row>
    <row r="27" spans="1:103" ht="17.25" customHeight="1">
      <c r="B27" s="138"/>
      <c r="C27" s="138"/>
      <c r="D27" s="138"/>
      <c r="E27" s="137"/>
      <c r="F27" s="137"/>
      <c r="G27" s="137"/>
      <c r="H27" s="137"/>
      <c r="I27" s="137"/>
      <c r="J27" s="137"/>
      <c r="K27" s="137"/>
      <c r="L27" s="137"/>
      <c r="M27" s="137"/>
      <c r="N27" s="137"/>
      <c r="O27" s="137"/>
      <c r="P27" s="137"/>
      <c r="Q27" s="137"/>
      <c r="R27" s="137"/>
      <c r="S27" s="137"/>
      <c r="T27" s="137"/>
      <c r="U27" s="137"/>
      <c r="V27" s="137"/>
      <c r="W27" s="137"/>
      <c r="X27" s="137"/>
    </row>
    <row r="28" spans="1:103" ht="17.25" customHeight="1">
      <c r="B28" s="138"/>
      <c r="C28" s="138"/>
      <c r="D28" s="138"/>
      <c r="E28" s="137"/>
      <c r="F28" s="137"/>
      <c r="G28" s="137"/>
      <c r="H28" s="137"/>
      <c r="I28" s="137"/>
      <c r="J28" s="137"/>
      <c r="K28" s="137"/>
      <c r="L28" s="137"/>
      <c r="M28" s="137"/>
      <c r="N28" s="137"/>
      <c r="O28" s="137"/>
      <c r="P28" s="137"/>
      <c r="Q28" s="137"/>
      <c r="R28" s="137"/>
      <c r="S28" s="137"/>
      <c r="T28" s="137"/>
      <c r="U28" s="137"/>
      <c r="V28" s="137"/>
      <c r="W28" s="137"/>
      <c r="X28" s="137"/>
    </row>
    <row r="29" spans="1:103" ht="17.25" customHeight="1">
      <c r="B29" s="138"/>
      <c r="C29" s="138"/>
      <c r="D29" s="138"/>
      <c r="E29" s="137"/>
      <c r="F29" s="137"/>
      <c r="G29" s="137"/>
      <c r="H29" s="137"/>
      <c r="I29" s="137"/>
      <c r="J29" s="137"/>
      <c r="K29" s="137"/>
      <c r="L29" s="137"/>
      <c r="M29" s="137"/>
      <c r="N29" s="137"/>
      <c r="O29" s="137"/>
      <c r="P29" s="137"/>
      <c r="Q29" s="137"/>
      <c r="R29" s="137"/>
      <c r="S29" s="137"/>
      <c r="T29" s="137"/>
      <c r="U29" s="137"/>
      <c r="V29" s="137"/>
      <c r="W29" s="137"/>
      <c r="X29" s="137"/>
    </row>
    <row r="30" spans="1:103" ht="17.25" customHeight="1">
      <c r="B30" s="138"/>
      <c r="C30" s="138"/>
      <c r="D30" s="138"/>
      <c r="E30" s="137"/>
      <c r="F30" s="137"/>
      <c r="G30" s="137"/>
      <c r="H30" s="137"/>
      <c r="I30" s="137"/>
      <c r="J30" s="137"/>
      <c r="K30" s="137"/>
      <c r="L30" s="137"/>
      <c r="M30" s="137"/>
      <c r="N30" s="137"/>
      <c r="O30" s="137"/>
      <c r="P30" s="137"/>
      <c r="Q30" s="137"/>
      <c r="R30" s="137"/>
      <c r="S30" s="137"/>
      <c r="T30" s="137"/>
      <c r="U30" s="137"/>
      <c r="V30" s="137"/>
      <c r="W30" s="137"/>
      <c r="X30" s="137"/>
    </row>
    <row r="31" spans="1:103" ht="17.25" customHeight="1">
      <c r="B31" s="138"/>
      <c r="C31" s="138"/>
      <c r="D31" s="138"/>
      <c r="E31" s="137"/>
      <c r="F31" s="137"/>
      <c r="G31" s="137"/>
      <c r="H31" s="137"/>
      <c r="I31" s="137"/>
      <c r="J31" s="137"/>
      <c r="K31" s="137"/>
      <c r="L31" s="137"/>
      <c r="M31" s="137"/>
      <c r="N31" s="137"/>
      <c r="O31" s="137"/>
      <c r="P31" s="137"/>
      <c r="Q31" s="137"/>
      <c r="R31" s="137"/>
      <c r="S31" s="137"/>
      <c r="T31" s="137"/>
      <c r="U31" s="137"/>
      <c r="V31" s="137"/>
      <c r="W31" s="137"/>
      <c r="X31" s="137"/>
    </row>
    <row r="32" spans="1:103" ht="17.25" customHeight="1">
      <c r="B32" s="138"/>
      <c r="C32" s="138"/>
      <c r="D32" s="138"/>
      <c r="E32" s="137"/>
      <c r="F32" s="137"/>
      <c r="G32" s="137"/>
      <c r="H32" s="137"/>
      <c r="I32" s="137"/>
      <c r="J32" s="137"/>
      <c r="K32" s="137"/>
      <c r="L32" s="137"/>
      <c r="M32" s="137"/>
      <c r="N32" s="137"/>
      <c r="O32" s="137"/>
      <c r="P32" s="137"/>
      <c r="Q32" s="137"/>
      <c r="R32" s="137"/>
      <c r="S32" s="137"/>
      <c r="T32" s="137"/>
      <c r="U32" s="137"/>
      <c r="V32" s="137"/>
      <c r="W32" s="137"/>
      <c r="X32" s="137"/>
    </row>
    <row r="33" spans="2:103" ht="17.25" customHeight="1">
      <c r="B33" s="138"/>
      <c r="C33" s="138"/>
      <c r="D33" s="138"/>
      <c r="E33" s="137"/>
      <c r="F33" s="137"/>
      <c r="G33" s="137"/>
      <c r="H33" s="137"/>
      <c r="I33" s="137"/>
      <c r="J33" s="137"/>
      <c r="K33" s="137"/>
      <c r="L33" s="137"/>
      <c r="M33" s="137"/>
      <c r="N33" s="137"/>
      <c r="O33" s="137"/>
      <c r="P33" s="137"/>
      <c r="Q33" s="137"/>
      <c r="R33" s="137"/>
      <c r="S33" s="137"/>
      <c r="T33" s="137"/>
      <c r="U33" s="137"/>
      <c r="V33" s="137"/>
      <c r="W33" s="137"/>
      <c r="X33" s="137"/>
    </row>
    <row r="34" spans="2:103" ht="17.25" customHeight="1">
      <c r="B34" s="138"/>
      <c r="C34" s="138"/>
      <c r="D34" s="138"/>
      <c r="E34" s="137"/>
      <c r="F34" s="137"/>
      <c r="G34" s="137"/>
      <c r="H34" s="137"/>
      <c r="I34" s="137"/>
      <c r="J34" s="137"/>
      <c r="K34" s="137"/>
      <c r="L34" s="137"/>
      <c r="M34" s="137"/>
      <c r="N34" s="137"/>
      <c r="O34" s="137"/>
      <c r="P34" s="137"/>
      <c r="Q34" s="137"/>
      <c r="R34" s="137"/>
      <c r="S34" s="137"/>
      <c r="T34" s="137"/>
      <c r="U34" s="137"/>
      <c r="V34" s="137"/>
      <c r="W34" s="137"/>
      <c r="X34" s="137"/>
    </row>
    <row r="35" spans="2:103" ht="17.25" customHeight="1">
      <c r="B35" s="138"/>
      <c r="C35" s="138"/>
      <c r="D35" s="138"/>
      <c r="E35" s="137"/>
      <c r="F35" s="137"/>
      <c r="G35" s="137"/>
      <c r="H35" s="137"/>
      <c r="I35" s="137"/>
      <c r="J35" s="137"/>
      <c r="K35" s="137"/>
      <c r="L35" s="137"/>
      <c r="M35" s="137"/>
      <c r="N35" s="137"/>
      <c r="O35" s="137"/>
      <c r="P35" s="137"/>
      <c r="Q35" s="137"/>
      <c r="R35" s="137"/>
      <c r="S35" s="137"/>
      <c r="T35" s="137"/>
      <c r="U35" s="137"/>
      <c r="V35" s="137"/>
      <c r="W35" s="137"/>
      <c r="X35" s="137"/>
    </row>
    <row r="36" spans="2:103" ht="17.25" customHeight="1">
      <c r="B36" s="138"/>
      <c r="C36" s="138"/>
      <c r="D36" s="138"/>
      <c r="E36" s="137"/>
      <c r="F36" s="137"/>
      <c r="G36" s="137"/>
      <c r="H36" s="137"/>
      <c r="I36" s="137"/>
      <c r="J36" s="137"/>
      <c r="K36" s="137"/>
      <c r="L36" s="137"/>
      <c r="M36" s="137"/>
      <c r="N36" s="137"/>
      <c r="O36" s="137"/>
      <c r="P36" s="137"/>
      <c r="Q36" s="137"/>
      <c r="R36" s="137"/>
      <c r="S36" s="137"/>
      <c r="T36" s="137"/>
      <c r="U36" s="137"/>
      <c r="V36" s="137"/>
      <c r="W36" s="137"/>
      <c r="X36" s="137"/>
    </row>
    <row r="37" spans="2:103" ht="17.25" customHeight="1">
      <c r="B37" s="138"/>
      <c r="C37" s="138"/>
      <c r="D37" s="138"/>
      <c r="E37" s="137"/>
      <c r="F37" s="137"/>
      <c r="G37" s="137"/>
      <c r="H37" s="137"/>
      <c r="I37" s="137"/>
      <c r="J37" s="137"/>
      <c r="K37" s="137"/>
      <c r="L37" s="137"/>
      <c r="M37" s="137"/>
      <c r="N37" s="137"/>
      <c r="O37" s="137"/>
      <c r="P37" s="137"/>
      <c r="Q37" s="137"/>
      <c r="R37" s="137"/>
      <c r="S37" s="137"/>
      <c r="T37" s="137"/>
      <c r="U37" s="137"/>
      <c r="V37" s="137"/>
      <c r="W37" s="137"/>
      <c r="X37" s="137"/>
    </row>
    <row r="38" spans="2:103" ht="17.25" customHeight="1">
      <c r="B38" s="138"/>
      <c r="C38" s="138"/>
      <c r="D38" s="138"/>
      <c r="E38" s="137"/>
      <c r="F38" s="137"/>
      <c r="G38" s="137"/>
      <c r="H38" s="137"/>
      <c r="I38" s="137"/>
      <c r="J38" s="137"/>
      <c r="K38" s="137"/>
      <c r="L38" s="137"/>
      <c r="M38" s="137"/>
      <c r="N38" s="137"/>
      <c r="O38" s="137"/>
      <c r="P38" s="137"/>
      <c r="Q38" s="137"/>
      <c r="R38" s="137"/>
      <c r="S38" s="137"/>
      <c r="T38" s="137"/>
      <c r="U38" s="137"/>
      <c r="V38" s="137"/>
      <c r="W38" s="137"/>
      <c r="X38" s="137"/>
    </row>
    <row r="39" spans="2:103" ht="17.25" customHeight="1">
      <c r="B39" s="138"/>
      <c r="C39" s="138"/>
      <c r="D39" s="138"/>
      <c r="E39" s="137"/>
      <c r="F39" s="137"/>
      <c r="G39" s="137"/>
      <c r="H39" s="137"/>
      <c r="I39" s="137"/>
      <c r="J39" s="137"/>
      <c r="K39" s="137"/>
      <c r="L39" s="137"/>
      <c r="M39" s="137"/>
      <c r="N39" s="137"/>
      <c r="O39" s="137"/>
      <c r="P39" s="137"/>
      <c r="Q39" s="137"/>
      <c r="R39" s="137"/>
      <c r="S39" s="137"/>
      <c r="T39" s="137"/>
      <c r="U39" s="137"/>
      <c r="V39" s="137"/>
      <c r="W39" s="137"/>
      <c r="X39" s="137"/>
    </row>
    <row r="40" spans="2:103" s="3" customFormat="1" ht="17.25" customHeight="1">
      <c r="B40" s="211" t="s">
        <v>32</v>
      </c>
      <c r="C40" s="200" t="s">
        <v>33</v>
      </c>
      <c r="D40" s="200"/>
      <c r="E40" s="19" t="str">
        <f t="shared" ref="E40" si="15">IF(E20="","",IF(E20&lt;$C48,"Yes","No"))</f>
        <v/>
      </c>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row>
    <row r="41" spans="2:103" s="3" customFormat="1" ht="17.25" customHeight="1">
      <c r="B41" s="211"/>
      <c r="C41" s="210" t="s">
        <v>34</v>
      </c>
      <c r="D41" s="210"/>
      <c r="E41" s="149" t="s">
        <v>593</v>
      </c>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row>
    <row r="42" spans="2:103" s="3" customFormat="1" ht="17.25" customHeight="1">
      <c r="B42" s="211"/>
      <c r="C42" s="200" t="s">
        <v>35</v>
      </c>
      <c r="D42" s="200"/>
      <c r="E42" s="149" t="s">
        <v>593</v>
      </c>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row>
    <row r="43" spans="2:103" s="3" customFormat="1" ht="17.25" customHeight="1">
      <c r="B43" s="211"/>
      <c r="C43" s="200" t="s">
        <v>36</v>
      </c>
      <c r="D43" s="200"/>
      <c r="E43" s="149" t="s">
        <v>593</v>
      </c>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c r="BP43" s="32"/>
      <c r="BQ43" s="32"/>
      <c r="BR43" s="32"/>
      <c r="BS43" s="32"/>
      <c r="BT43" s="32"/>
      <c r="BU43" s="32"/>
      <c r="BV43" s="32"/>
      <c r="BW43" s="32"/>
      <c r="BX43" s="32"/>
      <c r="BY43" s="32"/>
      <c r="BZ43" s="32"/>
      <c r="CA43" s="32"/>
      <c r="CB43" s="32"/>
      <c r="CC43" s="32"/>
      <c r="CD43" s="32"/>
      <c r="CE43" s="32"/>
      <c r="CF43" s="32"/>
      <c r="CG43" s="32"/>
      <c r="CH43" s="32"/>
      <c r="CI43" s="32"/>
      <c r="CJ43" s="32"/>
      <c r="CK43" s="32"/>
      <c r="CL43" s="32"/>
      <c r="CM43" s="32"/>
      <c r="CN43" s="32"/>
      <c r="CO43" s="32"/>
      <c r="CP43" s="32"/>
      <c r="CQ43" s="32"/>
      <c r="CR43" s="32"/>
      <c r="CS43" s="32"/>
      <c r="CT43" s="32"/>
      <c r="CU43" s="32"/>
      <c r="CV43" s="32"/>
      <c r="CW43" s="32"/>
      <c r="CX43" s="32"/>
      <c r="CY43" s="32"/>
    </row>
    <row r="44" spans="2:103" s="3" customFormat="1" ht="17.25" customHeight="1">
      <c r="B44" s="211"/>
      <c r="C44" s="200" t="s">
        <v>591</v>
      </c>
      <c r="D44" s="200"/>
      <c r="E44" s="32" t="str">
        <f>IF(E20="","",IF(E61=0,"―",IF(E60&gt;E61,"Yes","No")))</f>
        <v/>
      </c>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c r="BP44" s="32"/>
      <c r="BQ44" s="32"/>
      <c r="BR44" s="32"/>
      <c r="BS44" s="32"/>
      <c r="BT44" s="32"/>
      <c r="BU44" s="32"/>
      <c r="BV44" s="32"/>
      <c r="BW44" s="32"/>
      <c r="BX44" s="32"/>
      <c r="BY44" s="32"/>
      <c r="BZ44" s="32"/>
      <c r="CA44" s="32"/>
      <c r="CB44" s="32"/>
      <c r="CC44" s="32"/>
      <c r="CD44" s="32"/>
      <c r="CE44" s="32"/>
      <c r="CF44" s="32"/>
      <c r="CG44" s="32"/>
      <c r="CH44" s="32"/>
      <c r="CI44" s="32"/>
      <c r="CJ44" s="32"/>
      <c r="CK44" s="32"/>
      <c r="CL44" s="32"/>
      <c r="CM44" s="32"/>
      <c r="CN44" s="32"/>
      <c r="CO44" s="32"/>
      <c r="CP44" s="32"/>
      <c r="CQ44" s="32"/>
      <c r="CR44" s="32"/>
      <c r="CS44" s="32"/>
      <c r="CT44" s="32"/>
      <c r="CU44" s="32"/>
      <c r="CV44" s="32"/>
      <c r="CW44" s="32"/>
      <c r="CX44" s="32"/>
      <c r="CY44" s="32"/>
    </row>
    <row r="45" spans="2:103" s="3" customFormat="1" ht="17.25" customHeight="1">
      <c r="B45" s="211"/>
      <c r="C45" s="219" t="s">
        <v>38</v>
      </c>
      <c r="D45" s="220"/>
      <c r="E45" s="33" t="str">
        <f>IF(E20="","",IF(E40="No","資格確認",IF(E44="Yes","落札不適当","資格確認")))</f>
        <v/>
      </c>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row>
    <row r="46" spans="2:103" ht="15" customHeight="1">
      <c r="D46" s="35"/>
      <c r="E46" s="148" t="s">
        <v>592</v>
      </c>
      <c r="F46" s="36"/>
      <c r="G46" s="36"/>
      <c r="H46" s="36"/>
      <c r="I46" s="36"/>
      <c r="J46" s="36"/>
      <c r="K46" s="36"/>
      <c r="L46" s="36"/>
      <c r="M46" s="36"/>
      <c r="N46" s="36"/>
      <c r="O46" s="36"/>
      <c r="P46" s="36"/>
      <c r="Q46" s="36"/>
      <c r="R46" s="36"/>
      <c r="S46" s="36"/>
      <c r="T46" s="36"/>
      <c r="U46" s="36"/>
      <c r="V46" s="36"/>
      <c r="W46" s="36"/>
      <c r="X46" s="36"/>
    </row>
    <row r="47" spans="2:103" ht="17.25" customHeight="1">
      <c r="C47" s="202" t="s">
        <v>39</v>
      </c>
      <c r="D47" s="202"/>
      <c r="E47" s="37"/>
      <c r="F47" s="37"/>
      <c r="G47" s="38"/>
      <c r="H47" s="38"/>
      <c r="I47" s="38"/>
      <c r="J47" s="38"/>
      <c r="K47" s="38"/>
      <c r="L47" s="38"/>
      <c r="M47" s="38"/>
      <c r="N47" s="38"/>
      <c r="O47" s="38"/>
      <c r="P47" s="38"/>
      <c r="Q47" s="36"/>
      <c r="R47" s="36"/>
      <c r="S47" s="36"/>
      <c r="T47" s="36"/>
      <c r="U47" s="36"/>
      <c r="V47" s="36"/>
      <c r="W47" s="14"/>
      <c r="X47" s="14"/>
    </row>
    <row r="48" spans="2:103" ht="17.25" customHeight="1">
      <c r="C48" s="221"/>
      <c r="D48" s="221"/>
      <c r="E48" s="37"/>
      <c r="F48" s="37"/>
      <c r="G48" s="38"/>
      <c r="H48" s="38"/>
      <c r="M48" s="38"/>
      <c r="Q48" s="40"/>
      <c r="U48" s="40"/>
      <c r="V48" s="36"/>
      <c r="W48" s="14"/>
      <c r="X48" s="14"/>
    </row>
    <row r="49" spans="2:103" s="3" customFormat="1" ht="17.25" customHeight="1">
      <c r="B49" s="41"/>
      <c r="C49" s="218" t="str">
        <f>IF(ISERROR(C48/D20)=TRUE,"",C48/D20)</f>
        <v/>
      </c>
      <c r="D49" s="218"/>
      <c r="E49" s="37"/>
      <c r="F49" s="37"/>
      <c r="G49" s="38"/>
      <c r="H49" s="38"/>
      <c r="M49" s="36"/>
      <c r="Q49" s="36"/>
      <c r="U49" s="36"/>
    </row>
    <row r="50" spans="2:103" ht="15" customHeight="1">
      <c r="B50" s="14"/>
      <c r="D50" s="34"/>
      <c r="E50" s="42"/>
      <c r="J50" s="36"/>
      <c r="K50" s="36"/>
      <c r="P50" s="43"/>
      <c r="T50" s="43"/>
      <c r="X50" s="43"/>
      <c r="Y50" s="39"/>
    </row>
    <row r="51" spans="2:103" s="3" customFormat="1" ht="43.5" customHeight="1">
      <c r="C51" s="205" t="s">
        <v>577</v>
      </c>
      <c r="D51" s="206"/>
      <c r="E51" s="203" t="s">
        <v>40</v>
      </c>
      <c r="F51" s="204"/>
      <c r="G51" s="204"/>
      <c r="H51" s="204"/>
      <c r="I51" s="204"/>
      <c r="J51" s="45"/>
      <c r="K51" s="45"/>
      <c r="L51" s="44"/>
      <c r="M51" s="44"/>
      <c r="N51" s="44"/>
      <c r="O51" s="44"/>
      <c r="P51" s="44"/>
      <c r="Q51" s="44"/>
      <c r="R51" s="44"/>
      <c r="S51" s="44"/>
      <c r="T51" s="44"/>
      <c r="U51" s="44"/>
      <c r="V51" s="44"/>
      <c r="W51" s="44"/>
      <c r="X51" s="44"/>
      <c r="Y51" s="46"/>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5"/>
      <c r="CM51" s="45"/>
      <c r="CN51" s="44"/>
      <c r="CO51" s="44"/>
      <c r="CP51" s="44"/>
      <c r="CQ51" s="44"/>
      <c r="CR51" s="44"/>
      <c r="CS51" s="44"/>
      <c r="CT51" s="44"/>
      <c r="CU51" s="44"/>
      <c r="CV51" s="44"/>
      <c r="CW51" s="44"/>
      <c r="CX51" s="44"/>
      <c r="CY51" s="47"/>
    </row>
    <row r="52" spans="2:103" s="3" customFormat="1" ht="19.5" customHeight="1">
      <c r="C52" s="182"/>
      <c r="D52" s="183"/>
      <c r="E52" s="48" t="str">
        <f t="shared" ref="E52:BP52" si="16">IF(E40="YES",E9,"")</f>
        <v/>
      </c>
      <c r="F52" s="48" t="str">
        <f t="shared" si="16"/>
        <v/>
      </c>
      <c r="G52" s="48" t="str">
        <f t="shared" si="16"/>
        <v/>
      </c>
      <c r="H52" s="48" t="str">
        <f t="shared" si="16"/>
        <v/>
      </c>
      <c r="I52" s="48" t="str">
        <f t="shared" si="16"/>
        <v/>
      </c>
      <c r="J52" s="48" t="str">
        <f t="shared" si="16"/>
        <v/>
      </c>
      <c r="K52" s="48" t="str">
        <f t="shared" si="16"/>
        <v/>
      </c>
      <c r="L52" s="48" t="str">
        <f t="shared" si="16"/>
        <v/>
      </c>
      <c r="M52" s="48" t="str">
        <f t="shared" si="16"/>
        <v/>
      </c>
      <c r="N52" s="48" t="str">
        <f t="shared" si="16"/>
        <v/>
      </c>
      <c r="O52" s="48" t="str">
        <f t="shared" si="16"/>
        <v/>
      </c>
      <c r="P52" s="48" t="str">
        <f t="shared" si="16"/>
        <v/>
      </c>
      <c r="Q52" s="48" t="str">
        <f t="shared" si="16"/>
        <v/>
      </c>
      <c r="R52" s="48" t="str">
        <f t="shared" si="16"/>
        <v/>
      </c>
      <c r="S52" s="48" t="str">
        <f t="shared" si="16"/>
        <v/>
      </c>
      <c r="T52" s="48" t="str">
        <f t="shared" si="16"/>
        <v/>
      </c>
      <c r="U52" s="48" t="str">
        <f t="shared" si="16"/>
        <v/>
      </c>
      <c r="V52" s="48" t="str">
        <f t="shared" si="16"/>
        <v/>
      </c>
      <c r="W52" s="48" t="str">
        <f t="shared" si="16"/>
        <v/>
      </c>
      <c r="X52" s="48" t="str">
        <f t="shared" si="16"/>
        <v/>
      </c>
      <c r="Y52" s="48" t="str">
        <f t="shared" si="16"/>
        <v/>
      </c>
      <c r="Z52" s="48" t="str">
        <f t="shared" si="16"/>
        <v/>
      </c>
      <c r="AA52" s="48" t="str">
        <f t="shared" si="16"/>
        <v/>
      </c>
      <c r="AB52" s="48" t="str">
        <f t="shared" si="16"/>
        <v/>
      </c>
      <c r="AC52" s="48" t="str">
        <f t="shared" si="16"/>
        <v/>
      </c>
      <c r="AD52" s="48" t="str">
        <f t="shared" si="16"/>
        <v/>
      </c>
      <c r="AE52" s="48" t="str">
        <f t="shared" si="16"/>
        <v/>
      </c>
      <c r="AF52" s="48" t="str">
        <f t="shared" si="16"/>
        <v/>
      </c>
      <c r="AG52" s="48" t="str">
        <f t="shared" si="16"/>
        <v/>
      </c>
      <c r="AH52" s="48" t="str">
        <f t="shared" si="16"/>
        <v/>
      </c>
      <c r="AI52" s="48" t="str">
        <f t="shared" si="16"/>
        <v/>
      </c>
      <c r="AJ52" s="48" t="str">
        <f t="shared" si="16"/>
        <v/>
      </c>
      <c r="AK52" s="48" t="str">
        <f t="shared" si="16"/>
        <v/>
      </c>
      <c r="AL52" s="48" t="str">
        <f t="shared" si="16"/>
        <v/>
      </c>
      <c r="AM52" s="48" t="str">
        <f t="shared" si="16"/>
        <v/>
      </c>
      <c r="AN52" s="48" t="str">
        <f t="shared" si="16"/>
        <v/>
      </c>
      <c r="AO52" s="48" t="str">
        <f t="shared" si="16"/>
        <v/>
      </c>
      <c r="AP52" s="48" t="str">
        <f t="shared" si="16"/>
        <v/>
      </c>
      <c r="AQ52" s="48" t="str">
        <f t="shared" si="16"/>
        <v/>
      </c>
      <c r="AR52" s="48" t="str">
        <f t="shared" si="16"/>
        <v/>
      </c>
      <c r="AS52" s="48" t="str">
        <f t="shared" si="16"/>
        <v/>
      </c>
      <c r="AT52" s="48" t="str">
        <f t="shared" si="16"/>
        <v/>
      </c>
      <c r="AU52" s="48" t="str">
        <f t="shared" si="16"/>
        <v/>
      </c>
      <c r="AV52" s="48" t="str">
        <f t="shared" si="16"/>
        <v/>
      </c>
      <c r="AW52" s="48" t="str">
        <f t="shared" si="16"/>
        <v/>
      </c>
      <c r="AX52" s="48" t="str">
        <f t="shared" si="16"/>
        <v/>
      </c>
      <c r="AY52" s="48" t="str">
        <f t="shared" si="16"/>
        <v/>
      </c>
      <c r="AZ52" s="48" t="str">
        <f t="shared" si="16"/>
        <v/>
      </c>
      <c r="BA52" s="48" t="str">
        <f t="shared" si="16"/>
        <v/>
      </c>
      <c r="BB52" s="48" t="str">
        <f t="shared" si="16"/>
        <v/>
      </c>
      <c r="BC52" s="48" t="str">
        <f t="shared" si="16"/>
        <v/>
      </c>
      <c r="BD52" s="48" t="str">
        <f t="shared" si="16"/>
        <v/>
      </c>
      <c r="BE52" s="48" t="str">
        <f t="shared" si="16"/>
        <v/>
      </c>
      <c r="BF52" s="48" t="str">
        <f t="shared" si="16"/>
        <v/>
      </c>
      <c r="BG52" s="48" t="str">
        <f t="shared" si="16"/>
        <v/>
      </c>
      <c r="BH52" s="48" t="str">
        <f t="shared" si="16"/>
        <v/>
      </c>
      <c r="BI52" s="48" t="str">
        <f t="shared" si="16"/>
        <v/>
      </c>
      <c r="BJ52" s="48" t="str">
        <f t="shared" si="16"/>
        <v/>
      </c>
      <c r="BK52" s="48" t="str">
        <f t="shared" si="16"/>
        <v/>
      </c>
      <c r="BL52" s="48" t="str">
        <f t="shared" si="16"/>
        <v/>
      </c>
      <c r="BM52" s="48" t="str">
        <f t="shared" si="16"/>
        <v/>
      </c>
      <c r="BN52" s="48" t="str">
        <f t="shared" si="16"/>
        <v/>
      </c>
      <c r="BO52" s="48" t="str">
        <f t="shared" si="16"/>
        <v/>
      </c>
      <c r="BP52" s="48" t="str">
        <f t="shared" si="16"/>
        <v/>
      </c>
      <c r="BQ52" s="48" t="str">
        <f t="shared" ref="BQ52:CY52" si="17">IF(BQ40="YES",BQ9,"")</f>
        <v/>
      </c>
      <c r="BR52" s="48" t="str">
        <f t="shared" si="17"/>
        <v/>
      </c>
      <c r="BS52" s="48" t="str">
        <f t="shared" si="17"/>
        <v/>
      </c>
      <c r="BT52" s="48" t="str">
        <f t="shared" si="17"/>
        <v/>
      </c>
      <c r="BU52" s="48" t="str">
        <f t="shared" si="17"/>
        <v/>
      </c>
      <c r="BV52" s="48" t="str">
        <f t="shared" si="17"/>
        <v/>
      </c>
      <c r="BW52" s="48" t="str">
        <f t="shared" si="17"/>
        <v/>
      </c>
      <c r="BX52" s="48" t="str">
        <f t="shared" si="17"/>
        <v/>
      </c>
      <c r="BY52" s="48" t="str">
        <f t="shared" si="17"/>
        <v/>
      </c>
      <c r="BZ52" s="48" t="str">
        <f t="shared" si="17"/>
        <v/>
      </c>
      <c r="CA52" s="48" t="str">
        <f t="shared" si="17"/>
        <v/>
      </c>
      <c r="CB52" s="48" t="str">
        <f t="shared" si="17"/>
        <v/>
      </c>
      <c r="CC52" s="48" t="str">
        <f t="shared" si="17"/>
        <v/>
      </c>
      <c r="CD52" s="48" t="str">
        <f t="shared" si="17"/>
        <v/>
      </c>
      <c r="CE52" s="48" t="str">
        <f t="shared" si="17"/>
        <v/>
      </c>
      <c r="CF52" s="48" t="str">
        <f t="shared" si="17"/>
        <v/>
      </c>
      <c r="CG52" s="48" t="str">
        <f t="shared" si="17"/>
        <v/>
      </c>
      <c r="CH52" s="48" t="str">
        <f t="shared" si="17"/>
        <v/>
      </c>
      <c r="CI52" s="48" t="str">
        <f t="shared" si="17"/>
        <v/>
      </c>
      <c r="CJ52" s="48" t="str">
        <f t="shared" si="17"/>
        <v/>
      </c>
      <c r="CK52" s="48" t="str">
        <f t="shared" si="17"/>
        <v/>
      </c>
      <c r="CL52" s="48" t="str">
        <f t="shared" si="17"/>
        <v/>
      </c>
      <c r="CM52" s="48" t="str">
        <f t="shared" si="17"/>
        <v/>
      </c>
      <c r="CN52" s="48" t="str">
        <f t="shared" si="17"/>
        <v/>
      </c>
      <c r="CO52" s="48" t="str">
        <f t="shared" si="17"/>
        <v/>
      </c>
      <c r="CP52" s="48" t="str">
        <f t="shared" si="17"/>
        <v/>
      </c>
      <c r="CQ52" s="48" t="str">
        <f t="shared" si="17"/>
        <v/>
      </c>
      <c r="CR52" s="48" t="str">
        <f t="shared" si="17"/>
        <v/>
      </c>
      <c r="CS52" s="48" t="str">
        <f t="shared" si="17"/>
        <v/>
      </c>
      <c r="CT52" s="48" t="str">
        <f t="shared" si="17"/>
        <v/>
      </c>
      <c r="CU52" s="48" t="str">
        <f t="shared" si="17"/>
        <v/>
      </c>
      <c r="CV52" s="48" t="str">
        <f t="shared" si="17"/>
        <v/>
      </c>
      <c r="CW52" s="48" t="str">
        <f t="shared" si="17"/>
        <v/>
      </c>
      <c r="CX52" s="48" t="str">
        <f t="shared" si="17"/>
        <v/>
      </c>
      <c r="CY52" s="48" t="str">
        <f t="shared" si="17"/>
        <v/>
      </c>
    </row>
    <row r="53" spans="2:103" ht="15" customHeight="1">
      <c r="B53" s="14"/>
      <c r="C53" s="49"/>
      <c r="D53" s="49"/>
      <c r="E53" s="50"/>
      <c r="F53" s="50"/>
      <c r="G53" s="50"/>
      <c r="H53" s="50"/>
      <c r="I53" s="50"/>
      <c r="J53" s="51"/>
      <c r="K53" s="51"/>
      <c r="O53" s="51"/>
      <c r="P53" s="51"/>
      <c r="T53" s="51"/>
      <c r="X53" s="51"/>
      <c r="Y53" s="39"/>
    </row>
    <row r="54" spans="2:103" s="3" customFormat="1" ht="36" customHeight="1">
      <c r="C54" s="195" t="s">
        <v>579</v>
      </c>
      <c r="D54" s="196"/>
      <c r="E54" s="186" t="s">
        <v>552</v>
      </c>
      <c r="F54" s="187"/>
      <c r="G54" s="187"/>
      <c r="H54" s="187"/>
      <c r="I54" s="187"/>
      <c r="J54" s="45"/>
      <c r="K54" s="45"/>
      <c r="L54" s="44"/>
      <c r="M54" s="44"/>
      <c r="N54" s="44"/>
      <c r="O54" s="45"/>
      <c r="P54" s="45"/>
      <c r="Q54" s="44"/>
      <c r="R54" s="44"/>
      <c r="S54" s="44"/>
      <c r="T54" s="45"/>
      <c r="U54" s="44"/>
      <c r="V54" s="44"/>
      <c r="W54" s="44"/>
      <c r="X54" s="45"/>
      <c r="Y54" s="52"/>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7"/>
    </row>
    <row r="55" spans="2:103" s="3" customFormat="1" ht="19.5" customHeight="1">
      <c r="C55" s="197">
        <f>INT((D17*0.7)/1000)*1000</f>
        <v>0</v>
      </c>
      <c r="D55" s="197"/>
      <c r="E55" s="48" t="str">
        <f t="shared" ref="E55:BP55" si="18">IF(E40="YES",E17,"")</f>
        <v/>
      </c>
      <c r="F55" s="48" t="str">
        <f t="shared" si="18"/>
        <v/>
      </c>
      <c r="G55" s="48" t="str">
        <f t="shared" si="18"/>
        <v/>
      </c>
      <c r="H55" s="48" t="str">
        <f t="shared" si="18"/>
        <v/>
      </c>
      <c r="I55" s="48" t="str">
        <f t="shared" si="18"/>
        <v/>
      </c>
      <c r="J55" s="48" t="str">
        <f t="shared" si="18"/>
        <v/>
      </c>
      <c r="K55" s="48" t="str">
        <f t="shared" si="18"/>
        <v/>
      </c>
      <c r="L55" s="48" t="str">
        <f t="shared" si="18"/>
        <v/>
      </c>
      <c r="M55" s="48" t="str">
        <f t="shared" si="18"/>
        <v/>
      </c>
      <c r="N55" s="48" t="str">
        <f t="shared" si="18"/>
        <v/>
      </c>
      <c r="O55" s="48" t="str">
        <f t="shared" si="18"/>
        <v/>
      </c>
      <c r="P55" s="48" t="str">
        <f t="shared" si="18"/>
        <v/>
      </c>
      <c r="Q55" s="48" t="str">
        <f t="shared" si="18"/>
        <v/>
      </c>
      <c r="R55" s="48" t="str">
        <f t="shared" si="18"/>
        <v/>
      </c>
      <c r="S55" s="48" t="str">
        <f t="shared" si="18"/>
        <v/>
      </c>
      <c r="T55" s="48" t="str">
        <f t="shared" si="18"/>
        <v/>
      </c>
      <c r="U55" s="48" t="str">
        <f t="shared" si="18"/>
        <v/>
      </c>
      <c r="V55" s="48" t="str">
        <f t="shared" si="18"/>
        <v/>
      </c>
      <c r="W55" s="48" t="str">
        <f t="shared" si="18"/>
        <v/>
      </c>
      <c r="X55" s="48" t="str">
        <f t="shared" si="18"/>
        <v/>
      </c>
      <c r="Y55" s="48" t="str">
        <f t="shared" si="18"/>
        <v/>
      </c>
      <c r="Z55" s="48" t="str">
        <f t="shared" si="18"/>
        <v/>
      </c>
      <c r="AA55" s="48" t="str">
        <f t="shared" si="18"/>
        <v/>
      </c>
      <c r="AB55" s="48" t="str">
        <f t="shared" si="18"/>
        <v/>
      </c>
      <c r="AC55" s="48" t="str">
        <f t="shared" si="18"/>
        <v/>
      </c>
      <c r="AD55" s="48" t="str">
        <f t="shared" si="18"/>
        <v/>
      </c>
      <c r="AE55" s="48" t="str">
        <f t="shared" si="18"/>
        <v/>
      </c>
      <c r="AF55" s="48" t="str">
        <f t="shared" si="18"/>
        <v/>
      </c>
      <c r="AG55" s="48" t="str">
        <f t="shared" si="18"/>
        <v/>
      </c>
      <c r="AH55" s="48" t="str">
        <f t="shared" si="18"/>
        <v/>
      </c>
      <c r="AI55" s="48" t="str">
        <f t="shared" si="18"/>
        <v/>
      </c>
      <c r="AJ55" s="48" t="str">
        <f t="shared" si="18"/>
        <v/>
      </c>
      <c r="AK55" s="48" t="str">
        <f t="shared" si="18"/>
        <v/>
      </c>
      <c r="AL55" s="48" t="str">
        <f t="shared" si="18"/>
        <v/>
      </c>
      <c r="AM55" s="48" t="str">
        <f t="shared" si="18"/>
        <v/>
      </c>
      <c r="AN55" s="48" t="str">
        <f t="shared" si="18"/>
        <v/>
      </c>
      <c r="AO55" s="48" t="str">
        <f t="shared" si="18"/>
        <v/>
      </c>
      <c r="AP55" s="48" t="str">
        <f t="shared" si="18"/>
        <v/>
      </c>
      <c r="AQ55" s="48" t="str">
        <f t="shared" si="18"/>
        <v/>
      </c>
      <c r="AR55" s="48" t="str">
        <f t="shared" si="18"/>
        <v/>
      </c>
      <c r="AS55" s="48" t="str">
        <f t="shared" si="18"/>
        <v/>
      </c>
      <c r="AT55" s="48" t="str">
        <f t="shared" si="18"/>
        <v/>
      </c>
      <c r="AU55" s="48" t="str">
        <f t="shared" si="18"/>
        <v/>
      </c>
      <c r="AV55" s="48" t="str">
        <f t="shared" si="18"/>
        <v/>
      </c>
      <c r="AW55" s="48" t="str">
        <f t="shared" si="18"/>
        <v/>
      </c>
      <c r="AX55" s="48" t="str">
        <f t="shared" si="18"/>
        <v/>
      </c>
      <c r="AY55" s="48" t="str">
        <f t="shared" si="18"/>
        <v/>
      </c>
      <c r="AZ55" s="48" t="str">
        <f t="shared" si="18"/>
        <v/>
      </c>
      <c r="BA55" s="48" t="str">
        <f t="shared" si="18"/>
        <v/>
      </c>
      <c r="BB55" s="48" t="str">
        <f t="shared" si="18"/>
        <v/>
      </c>
      <c r="BC55" s="48" t="str">
        <f t="shared" si="18"/>
        <v/>
      </c>
      <c r="BD55" s="48" t="str">
        <f t="shared" si="18"/>
        <v/>
      </c>
      <c r="BE55" s="48" t="str">
        <f t="shared" si="18"/>
        <v/>
      </c>
      <c r="BF55" s="48" t="str">
        <f t="shared" si="18"/>
        <v/>
      </c>
      <c r="BG55" s="48" t="str">
        <f t="shared" si="18"/>
        <v/>
      </c>
      <c r="BH55" s="48" t="str">
        <f t="shared" si="18"/>
        <v/>
      </c>
      <c r="BI55" s="48" t="str">
        <f t="shared" si="18"/>
        <v/>
      </c>
      <c r="BJ55" s="48" t="str">
        <f t="shared" si="18"/>
        <v/>
      </c>
      <c r="BK55" s="48" t="str">
        <f t="shared" si="18"/>
        <v/>
      </c>
      <c r="BL55" s="48" t="str">
        <f t="shared" si="18"/>
        <v/>
      </c>
      <c r="BM55" s="48" t="str">
        <f t="shared" si="18"/>
        <v/>
      </c>
      <c r="BN55" s="48" t="str">
        <f t="shared" si="18"/>
        <v/>
      </c>
      <c r="BO55" s="48" t="str">
        <f t="shared" si="18"/>
        <v/>
      </c>
      <c r="BP55" s="48" t="str">
        <f t="shared" si="18"/>
        <v/>
      </c>
      <c r="BQ55" s="48" t="str">
        <f t="shared" ref="BQ55:CY55" si="19">IF(BQ40="YES",BQ17,"")</f>
        <v/>
      </c>
      <c r="BR55" s="48" t="str">
        <f t="shared" si="19"/>
        <v/>
      </c>
      <c r="BS55" s="48" t="str">
        <f t="shared" si="19"/>
        <v/>
      </c>
      <c r="BT55" s="48" t="str">
        <f t="shared" si="19"/>
        <v/>
      </c>
      <c r="BU55" s="48" t="str">
        <f t="shared" si="19"/>
        <v/>
      </c>
      <c r="BV55" s="48" t="str">
        <f t="shared" si="19"/>
        <v/>
      </c>
      <c r="BW55" s="48" t="str">
        <f t="shared" si="19"/>
        <v/>
      </c>
      <c r="BX55" s="48" t="str">
        <f t="shared" si="19"/>
        <v/>
      </c>
      <c r="BY55" s="48" t="str">
        <f t="shared" si="19"/>
        <v/>
      </c>
      <c r="BZ55" s="48" t="str">
        <f t="shared" si="19"/>
        <v/>
      </c>
      <c r="CA55" s="48" t="str">
        <f t="shared" si="19"/>
        <v/>
      </c>
      <c r="CB55" s="48" t="str">
        <f t="shared" si="19"/>
        <v/>
      </c>
      <c r="CC55" s="48" t="str">
        <f t="shared" si="19"/>
        <v/>
      </c>
      <c r="CD55" s="48" t="str">
        <f t="shared" si="19"/>
        <v/>
      </c>
      <c r="CE55" s="48" t="str">
        <f t="shared" si="19"/>
        <v/>
      </c>
      <c r="CF55" s="48" t="str">
        <f t="shared" si="19"/>
        <v/>
      </c>
      <c r="CG55" s="48" t="str">
        <f t="shared" si="19"/>
        <v/>
      </c>
      <c r="CH55" s="48" t="str">
        <f t="shared" si="19"/>
        <v/>
      </c>
      <c r="CI55" s="48" t="str">
        <f t="shared" si="19"/>
        <v/>
      </c>
      <c r="CJ55" s="48" t="str">
        <f t="shared" si="19"/>
        <v/>
      </c>
      <c r="CK55" s="48" t="str">
        <f t="shared" si="19"/>
        <v/>
      </c>
      <c r="CL55" s="48" t="str">
        <f t="shared" si="19"/>
        <v/>
      </c>
      <c r="CM55" s="48" t="str">
        <f t="shared" si="19"/>
        <v/>
      </c>
      <c r="CN55" s="48" t="str">
        <f t="shared" si="19"/>
        <v/>
      </c>
      <c r="CO55" s="48" t="str">
        <f t="shared" si="19"/>
        <v/>
      </c>
      <c r="CP55" s="48" t="str">
        <f t="shared" si="19"/>
        <v/>
      </c>
      <c r="CQ55" s="48" t="str">
        <f t="shared" si="19"/>
        <v/>
      </c>
      <c r="CR55" s="48" t="str">
        <f t="shared" si="19"/>
        <v/>
      </c>
      <c r="CS55" s="48" t="str">
        <f t="shared" si="19"/>
        <v/>
      </c>
      <c r="CT55" s="48" t="str">
        <f t="shared" si="19"/>
        <v/>
      </c>
      <c r="CU55" s="48" t="str">
        <f t="shared" si="19"/>
        <v/>
      </c>
      <c r="CV55" s="48" t="str">
        <f t="shared" si="19"/>
        <v/>
      </c>
      <c r="CW55" s="48" t="str">
        <f t="shared" si="19"/>
        <v/>
      </c>
      <c r="CX55" s="48" t="str">
        <f t="shared" si="19"/>
        <v/>
      </c>
      <c r="CY55" s="48" t="str">
        <f t="shared" si="19"/>
        <v/>
      </c>
    </row>
    <row r="56" spans="2:103" s="3" customFormat="1" ht="15" customHeight="1">
      <c r="C56" s="49"/>
      <c r="D56" s="49"/>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c r="BJ56" s="53"/>
      <c r="BK56" s="53"/>
      <c r="BL56" s="53"/>
      <c r="BM56" s="53"/>
      <c r="BN56" s="53"/>
      <c r="BO56" s="53"/>
      <c r="BP56" s="53"/>
      <c r="BQ56" s="53"/>
      <c r="BR56" s="53"/>
      <c r="BS56" s="53"/>
      <c r="BT56" s="53"/>
      <c r="BU56" s="53"/>
      <c r="BV56" s="53"/>
      <c r="BW56" s="53"/>
      <c r="BX56" s="53"/>
      <c r="BY56" s="53"/>
      <c r="BZ56" s="53"/>
      <c r="CA56" s="53"/>
      <c r="CB56" s="53"/>
      <c r="CC56" s="53"/>
      <c r="CD56" s="53"/>
      <c r="CE56" s="53"/>
      <c r="CF56" s="53"/>
      <c r="CG56" s="53"/>
      <c r="CH56" s="53"/>
      <c r="CI56" s="53"/>
      <c r="CJ56" s="53"/>
      <c r="CK56" s="53"/>
      <c r="CL56" s="53"/>
      <c r="CM56" s="53"/>
      <c r="CN56" s="53"/>
      <c r="CO56" s="53"/>
      <c r="CP56" s="53"/>
      <c r="CQ56" s="53"/>
      <c r="CR56" s="53"/>
      <c r="CS56" s="53"/>
      <c r="CT56" s="53"/>
      <c r="CU56" s="53"/>
      <c r="CV56" s="53"/>
      <c r="CW56" s="53"/>
      <c r="CX56" s="53"/>
      <c r="CY56" s="53"/>
    </row>
    <row r="57" spans="2:103" s="3" customFormat="1" ht="36" customHeight="1">
      <c r="C57" s="195" t="s">
        <v>578</v>
      </c>
      <c r="D57" s="196"/>
      <c r="E57" s="186" t="s">
        <v>27</v>
      </c>
      <c r="F57" s="187"/>
      <c r="G57" s="187"/>
      <c r="H57" s="187"/>
      <c r="I57" s="187"/>
      <c r="J57" s="45"/>
      <c r="K57" s="45"/>
      <c r="L57" s="44"/>
      <c r="M57" s="44"/>
      <c r="N57" s="44"/>
      <c r="O57" s="45"/>
      <c r="P57" s="45"/>
      <c r="Q57" s="44"/>
      <c r="R57" s="44"/>
      <c r="S57" s="44"/>
      <c r="T57" s="45"/>
      <c r="U57" s="44"/>
      <c r="V57" s="44"/>
      <c r="W57" s="44"/>
      <c r="X57" s="45"/>
      <c r="Y57" s="52"/>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7"/>
    </row>
    <row r="58" spans="2:103" s="3" customFormat="1" ht="19.5" customHeight="1">
      <c r="C58" s="197">
        <f>INT((D19*0.6)/1000)*1000</f>
        <v>0</v>
      </c>
      <c r="D58" s="197"/>
      <c r="E58" s="48" t="str">
        <f t="shared" ref="E58:BP58" si="20">IF(E40="YES",E19,"")</f>
        <v/>
      </c>
      <c r="F58" s="48" t="str">
        <f t="shared" si="20"/>
        <v/>
      </c>
      <c r="G58" s="48" t="str">
        <f t="shared" si="20"/>
        <v/>
      </c>
      <c r="H58" s="48" t="str">
        <f t="shared" si="20"/>
        <v/>
      </c>
      <c r="I58" s="48" t="str">
        <f t="shared" si="20"/>
        <v/>
      </c>
      <c r="J58" s="48" t="str">
        <f t="shared" si="20"/>
        <v/>
      </c>
      <c r="K58" s="48" t="str">
        <f t="shared" si="20"/>
        <v/>
      </c>
      <c r="L58" s="48" t="str">
        <f t="shared" si="20"/>
        <v/>
      </c>
      <c r="M58" s="48" t="str">
        <f t="shared" si="20"/>
        <v/>
      </c>
      <c r="N58" s="48" t="str">
        <f t="shared" si="20"/>
        <v/>
      </c>
      <c r="O58" s="48" t="str">
        <f t="shared" si="20"/>
        <v/>
      </c>
      <c r="P58" s="48" t="str">
        <f t="shared" si="20"/>
        <v/>
      </c>
      <c r="Q58" s="48" t="str">
        <f t="shared" si="20"/>
        <v/>
      </c>
      <c r="R58" s="48" t="str">
        <f t="shared" si="20"/>
        <v/>
      </c>
      <c r="S58" s="48" t="str">
        <f t="shared" si="20"/>
        <v/>
      </c>
      <c r="T58" s="48" t="str">
        <f t="shared" si="20"/>
        <v/>
      </c>
      <c r="U58" s="48" t="str">
        <f t="shared" si="20"/>
        <v/>
      </c>
      <c r="V58" s="48" t="str">
        <f t="shared" si="20"/>
        <v/>
      </c>
      <c r="W58" s="48" t="str">
        <f t="shared" si="20"/>
        <v/>
      </c>
      <c r="X58" s="48" t="str">
        <f t="shared" si="20"/>
        <v/>
      </c>
      <c r="Y58" s="48" t="str">
        <f t="shared" si="20"/>
        <v/>
      </c>
      <c r="Z58" s="48" t="str">
        <f t="shared" si="20"/>
        <v/>
      </c>
      <c r="AA58" s="48" t="str">
        <f t="shared" si="20"/>
        <v/>
      </c>
      <c r="AB58" s="48" t="str">
        <f t="shared" si="20"/>
        <v/>
      </c>
      <c r="AC58" s="48" t="str">
        <f t="shared" si="20"/>
        <v/>
      </c>
      <c r="AD58" s="48" t="str">
        <f t="shared" si="20"/>
        <v/>
      </c>
      <c r="AE58" s="48" t="str">
        <f t="shared" si="20"/>
        <v/>
      </c>
      <c r="AF58" s="48" t="str">
        <f t="shared" si="20"/>
        <v/>
      </c>
      <c r="AG58" s="48" t="str">
        <f t="shared" si="20"/>
        <v/>
      </c>
      <c r="AH58" s="48" t="str">
        <f t="shared" si="20"/>
        <v/>
      </c>
      <c r="AI58" s="48" t="str">
        <f t="shared" si="20"/>
        <v/>
      </c>
      <c r="AJ58" s="48" t="str">
        <f t="shared" si="20"/>
        <v/>
      </c>
      <c r="AK58" s="48" t="str">
        <f t="shared" si="20"/>
        <v/>
      </c>
      <c r="AL58" s="48" t="str">
        <f t="shared" si="20"/>
        <v/>
      </c>
      <c r="AM58" s="48" t="str">
        <f t="shared" si="20"/>
        <v/>
      </c>
      <c r="AN58" s="48" t="str">
        <f t="shared" si="20"/>
        <v/>
      </c>
      <c r="AO58" s="48" t="str">
        <f t="shared" si="20"/>
        <v/>
      </c>
      <c r="AP58" s="48" t="str">
        <f t="shared" si="20"/>
        <v/>
      </c>
      <c r="AQ58" s="48" t="str">
        <f t="shared" si="20"/>
        <v/>
      </c>
      <c r="AR58" s="48" t="str">
        <f t="shared" si="20"/>
        <v/>
      </c>
      <c r="AS58" s="48" t="str">
        <f t="shared" si="20"/>
        <v/>
      </c>
      <c r="AT58" s="48" t="str">
        <f t="shared" si="20"/>
        <v/>
      </c>
      <c r="AU58" s="48" t="str">
        <f t="shared" si="20"/>
        <v/>
      </c>
      <c r="AV58" s="48" t="str">
        <f t="shared" si="20"/>
        <v/>
      </c>
      <c r="AW58" s="48" t="str">
        <f t="shared" si="20"/>
        <v/>
      </c>
      <c r="AX58" s="48" t="str">
        <f t="shared" si="20"/>
        <v/>
      </c>
      <c r="AY58" s="48" t="str">
        <f t="shared" si="20"/>
        <v/>
      </c>
      <c r="AZ58" s="48" t="str">
        <f t="shared" si="20"/>
        <v/>
      </c>
      <c r="BA58" s="48" t="str">
        <f t="shared" si="20"/>
        <v/>
      </c>
      <c r="BB58" s="48" t="str">
        <f t="shared" si="20"/>
        <v/>
      </c>
      <c r="BC58" s="48" t="str">
        <f t="shared" si="20"/>
        <v/>
      </c>
      <c r="BD58" s="48" t="str">
        <f t="shared" si="20"/>
        <v/>
      </c>
      <c r="BE58" s="48" t="str">
        <f t="shared" si="20"/>
        <v/>
      </c>
      <c r="BF58" s="48" t="str">
        <f t="shared" si="20"/>
        <v/>
      </c>
      <c r="BG58" s="48" t="str">
        <f t="shared" si="20"/>
        <v/>
      </c>
      <c r="BH58" s="48" t="str">
        <f t="shared" si="20"/>
        <v/>
      </c>
      <c r="BI58" s="48" t="str">
        <f t="shared" si="20"/>
        <v/>
      </c>
      <c r="BJ58" s="48" t="str">
        <f t="shared" si="20"/>
        <v/>
      </c>
      <c r="BK58" s="48" t="str">
        <f t="shared" si="20"/>
        <v/>
      </c>
      <c r="BL58" s="48" t="str">
        <f t="shared" si="20"/>
        <v/>
      </c>
      <c r="BM58" s="48" t="str">
        <f t="shared" si="20"/>
        <v/>
      </c>
      <c r="BN58" s="48" t="str">
        <f t="shared" si="20"/>
        <v/>
      </c>
      <c r="BO58" s="48" t="str">
        <f t="shared" si="20"/>
        <v/>
      </c>
      <c r="BP58" s="48" t="str">
        <f t="shared" si="20"/>
        <v/>
      </c>
      <c r="BQ58" s="48" t="str">
        <f t="shared" ref="BQ58:CY58" si="21">IF(BQ40="YES",BQ19,"")</f>
        <v/>
      </c>
      <c r="BR58" s="48" t="str">
        <f t="shared" si="21"/>
        <v/>
      </c>
      <c r="BS58" s="48" t="str">
        <f t="shared" si="21"/>
        <v/>
      </c>
      <c r="BT58" s="48" t="str">
        <f t="shared" si="21"/>
        <v/>
      </c>
      <c r="BU58" s="48" t="str">
        <f t="shared" si="21"/>
        <v/>
      </c>
      <c r="BV58" s="48" t="str">
        <f t="shared" si="21"/>
        <v/>
      </c>
      <c r="BW58" s="48" t="str">
        <f t="shared" si="21"/>
        <v/>
      </c>
      <c r="BX58" s="48" t="str">
        <f t="shared" si="21"/>
        <v/>
      </c>
      <c r="BY58" s="48" t="str">
        <f t="shared" si="21"/>
        <v/>
      </c>
      <c r="BZ58" s="48" t="str">
        <f t="shared" si="21"/>
        <v/>
      </c>
      <c r="CA58" s="48" t="str">
        <f t="shared" si="21"/>
        <v/>
      </c>
      <c r="CB58" s="48" t="str">
        <f t="shared" si="21"/>
        <v/>
      </c>
      <c r="CC58" s="48" t="str">
        <f t="shared" si="21"/>
        <v/>
      </c>
      <c r="CD58" s="48" t="str">
        <f t="shared" si="21"/>
        <v/>
      </c>
      <c r="CE58" s="48" t="str">
        <f t="shared" si="21"/>
        <v/>
      </c>
      <c r="CF58" s="48" t="str">
        <f t="shared" si="21"/>
        <v/>
      </c>
      <c r="CG58" s="48" t="str">
        <f t="shared" si="21"/>
        <v/>
      </c>
      <c r="CH58" s="48" t="str">
        <f t="shared" si="21"/>
        <v/>
      </c>
      <c r="CI58" s="48" t="str">
        <f t="shared" si="21"/>
        <v/>
      </c>
      <c r="CJ58" s="48" t="str">
        <f t="shared" si="21"/>
        <v/>
      </c>
      <c r="CK58" s="48" t="str">
        <f t="shared" si="21"/>
        <v/>
      </c>
      <c r="CL58" s="48" t="str">
        <f t="shared" si="21"/>
        <v/>
      </c>
      <c r="CM58" s="48" t="str">
        <f t="shared" si="21"/>
        <v/>
      </c>
      <c r="CN58" s="48" t="str">
        <f t="shared" si="21"/>
        <v/>
      </c>
      <c r="CO58" s="48" t="str">
        <f t="shared" si="21"/>
        <v/>
      </c>
      <c r="CP58" s="48" t="str">
        <f t="shared" si="21"/>
        <v/>
      </c>
      <c r="CQ58" s="48" t="str">
        <f t="shared" si="21"/>
        <v/>
      </c>
      <c r="CR58" s="48" t="str">
        <f t="shared" si="21"/>
        <v/>
      </c>
      <c r="CS58" s="48" t="str">
        <f t="shared" si="21"/>
        <v/>
      </c>
      <c r="CT58" s="48" t="str">
        <f t="shared" si="21"/>
        <v/>
      </c>
      <c r="CU58" s="48" t="str">
        <f t="shared" si="21"/>
        <v/>
      </c>
      <c r="CV58" s="48" t="str">
        <f t="shared" si="21"/>
        <v/>
      </c>
      <c r="CW58" s="48" t="str">
        <f t="shared" si="21"/>
        <v/>
      </c>
      <c r="CX58" s="48" t="str">
        <f t="shared" si="21"/>
        <v/>
      </c>
      <c r="CY58" s="48" t="str">
        <f t="shared" si="21"/>
        <v/>
      </c>
    </row>
    <row r="59" spans="2:103" s="3" customFormat="1" ht="15" customHeight="1">
      <c r="C59" s="49"/>
      <c r="D59" s="49"/>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53"/>
      <c r="BY59" s="53"/>
      <c r="BZ59" s="53"/>
      <c r="CA59" s="53"/>
      <c r="CB59" s="53"/>
      <c r="CC59" s="53"/>
      <c r="CD59" s="53"/>
      <c r="CE59" s="53"/>
      <c r="CF59" s="53"/>
      <c r="CG59" s="53"/>
      <c r="CH59" s="53"/>
      <c r="CI59" s="53"/>
      <c r="CJ59" s="53"/>
      <c r="CK59" s="53"/>
      <c r="CL59" s="53"/>
      <c r="CM59" s="53"/>
      <c r="CN59" s="53"/>
      <c r="CO59" s="53"/>
      <c r="CP59" s="53"/>
      <c r="CQ59" s="53"/>
      <c r="CR59" s="53"/>
      <c r="CS59" s="53"/>
      <c r="CT59" s="53"/>
      <c r="CU59" s="53"/>
      <c r="CV59" s="53"/>
      <c r="CW59" s="53"/>
      <c r="CX59" s="53"/>
      <c r="CY59" s="53"/>
    </row>
    <row r="60" spans="2:103" s="3" customFormat="1" ht="19.5" customHeight="1">
      <c r="C60" s="191" t="s">
        <v>580</v>
      </c>
      <c r="D60" s="192"/>
      <c r="E60" s="54"/>
      <c r="F60" s="54"/>
      <c r="G60" s="54"/>
      <c r="H60" s="54"/>
      <c r="I60" s="54"/>
      <c r="J60" s="54"/>
      <c r="K60" s="54"/>
      <c r="L60" s="54"/>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row>
    <row r="61" spans="2:103" s="3" customFormat="1" ht="19.5" customHeight="1">
      <c r="C61" s="193" t="s">
        <v>553</v>
      </c>
      <c r="D61" s="19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row>
    <row r="62" spans="2:103" ht="23.25" customHeight="1">
      <c r="B62" s="14"/>
      <c r="D62" s="34"/>
      <c r="E62" s="42"/>
      <c r="Y62" s="39"/>
    </row>
    <row r="63" spans="2:103" ht="17.25" customHeight="1">
      <c r="B63" s="14"/>
      <c r="C63" s="188" t="s">
        <v>554</v>
      </c>
      <c r="D63" s="189"/>
      <c r="E63" s="189"/>
      <c r="F63" s="55" t="s">
        <v>555</v>
      </c>
      <c r="G63" s="231" t="s">
        <v>556</v>
      </c>
      <c r="H63" s="232"/>
      <c r="I63" s="55" t="s">
        <v>41</v>
      </c>
      <c r="J63" s="231" t="s">
        <v>588</v>
      </c>
      <c r="K63" s="232"/>
      <c r="L63" s="55" t="s">
        <v>41</v>
      </c>
      <c r="M63" s="231" t="s">
        <v>589</v>
      </c>
      <c r="N63" s="232"/>
      <c r="O63" s="55" t="s">
        <v>41</v>
      </c>
      <c r="P63" s="231" t="s">
        <v>590</v>
      </c>
      <c r="Q63" s="232"/>
      <c r="R63" s="55" t="s">
        <v>41</v>
      </c>
      <c r="S63" s="231" t="s">
        <v>560</v>
      </c>
      <c r="T63" s="232"/>
      <c r="U63" s="55" t="s">
        <v>41</v>
      </c>
      <c r="X63" s="56"/>
    </row>
    <row r="64" spans="2:103" ht="17.25" customHeight="1">
      <c r="B64" s="14"/>
      <c r="C64" s="189"/>
      <c r="D64" s="189"/>
      <c r="E64" s="189"/>
      <c r="F64" s="190"/>
      <c r="G64" s="233"/>
      <c r="H64" s="234"/>
      <c r="I64" s="230"/>
      <c r="J64" s="233"/>
      <c r="K64" s="234"/>
      <c r="L64" s="230"/>
      <c r="M64" s="233"/>
      <c r="N64" s="234"/>
      <c r="O64" s="230"/>
      <c r="P64" s="233"/>
      <c r="Q64" s="234"/>
      <c r="R64" s="230"/>
      <c r="S64" s="233"/>
      <c r="T64" s="234"/>
      <c r="U64" s="230"/>
      <c r="X64" s="237"/>
    </row>
    <row r="65" spans="2:103" ht="17.25" customHeight="1">
      <c r="B65" s="14"/>
      <c r="C65" s="189"/>
      <c r="D65" s="189"/>
      <c r="E65" s="189"/>
      <c r="F65" s="190"/>
      <c r="G65" s="233"/>
      <c r="H65" s="234"/>
      <c r="I65" s="230"/>
      <c r="J65" s="233"/>
      <c r="K65" s="234"/>
      <c r="L65" s="230"/>
      <c r="M65" s="233"/>
      <c r="N65" s="234"/>
      <c r="O65" s="230"/>
      <c r="P65" s="233"/>
      <c r="Q65" s="234"/>
      <c r="R65" s="230"/>
      <c r="S65" s="233"/>
      <c r="T65" s="234"/>
      <c r="U65" s="230"/>
      <c r="X65" s="237"/>
    </row>
    <row r="66" spans="2:103" ht="17.25" customHeight="1">
      <c r="B66" s="14"/>
      <c r="C66" s="189"/>
      <c r="D66" s="189"/>
      <c r="E66" s="189"/>
      <c r="F66" s="190"/>
      <c r="G66" s="233"/>
      <c r="H66" s="234"/>
      <c r="I66" s="230"/>
      <c r="J66" s="233"/>
      <c r="K66" s="234"/>
      <c r="L66" s="230"/>
      <c r="M66" s="233"/>
      <c r="N66" s="234"/>
      <c r="O66" s="230"/>
      <c r="P66" s="233"/>
      <c r="Q66" s="234"/>
      <c r="R66" s="230"/>
      <c r="S66" s="233"/>
      <c r="T66" s="234"/>
      <c r="U66" s="230"/>
      <c r="X66" s="237"/>
    </row>
    <row r="67" spans="2:103" ht="16.5" customHeight="1">
      <c r="B67" s="14"/>
      <c r="C67" s="189"/>
      <c r="D67" s="189"/>
      <c r="E67" s="189"/>
      <c r="F67" s="190"/>
      <c r="G67" s="235"/>
      <c r="H67" s="236"/>
      <c r="I67" s="230"/>
      <c r="J67" s="235"/>
      <c r="K67" s="236"/>
      <c r="L67" s="230"/>
      <c r="M67" s="235"/>
      <c r="N67" s="236"/>
      <c r="O67" s="230"/>
      <c r="P67" s="235"/>
      <c r="Q67" s="236"/>
      <c r="R67" s="230"/>
      <c r="S67" s="235"/>
      <c r="T67" s="236"/>
      <c r="U67" s="230"/>
      <c r="X67" s="237"/>
    </row>
    <row r="68" spans="2:103" ht="17.25" customHeight="1">
      <c r="B68" s="14"/>
      <c r="D68" s="34"/>
      <c r="E68" s="42"/>
      <c r="Y68" s="39"/>
    </row>
    <row r="69" spans="2:103" ht="17.25" customHeight="1">
      <c r="B69" s="14"/>
      <c r="C69" s="57"/>
      <c r="D69" s="58" t="s">
        <v>42</v>
      </c>
      <c r="E69" s="59" t="str">
        <f t="shared" ref="E69:BP69" si="22">E21</f>
        <v/>
      </c>
      <c r="F69" s="59" t="str">
        <f t="shared" si="22"/>
        <v/>
      </c>
      <c r="G69" s="59" t="str">
        <f t="shared" si="22"/>
        <v/>
      </c>
      <c r="H69" s="59" t="str">
        <f t="shared" si="22"/>
        <v/>
      </c>
      <c r="I69" s="59" t="str">
        <f t="shared" si="22"/>
        <v/>
      </c>
      <c r="J69" s="59" t="str">
        <f t="shared" si="22"/>
        <v/>
      </c>
      <c r="K69" s="59" t="str">
        <f t="shared" si="22"/>
        <v/>
      </c>
      <c r="L69" s="59" t="str">
        <f t="shared" si="22"/>
        <v/>
      </c>
      <c r="M69" s="59" t="str">
        <f t="shared" si="22"/>
        <v/>
      </c>
      <c r="N69" s="59" t="str">
        <f t="shared" si="22"/>
        <v/>
      </c>
      <c r="O69" s="59" t="str">
        <f t="shared" si="22"/>
        <v/>
      </c>
      <c r="P69" s="59" t="str">
        <f t="shared" si="22"/>
        <v/>
      </c>
      <c r="Q69" s="59" t="str">
        <f t="shared" si="22"/>
        <v/>
      </c>
      <c r="R69" s="59" t="str">
        <f t="shared" si="22"/>
        <v/>
      </c>
      <c r="S69" s="59" t="str">
        <f t="shared" si="22"/>
        <v/>
      </c>
      <c r="T69" s="59" t="str">
        <f t="shared" si="22"/>
        <v/>
      </c>
      <c r="U69" s="59" t="str">
        <f t="shared" si="22"/>
        <v/>
      </c>
      <c r="V69" s="59" t="str">
        <f t="shared" si="22"/>
        <v/>
      </c>
      <c r="W69" s="59" t="str">
        <f t="shared" si="22"/>
        <v/>
      </c>
      <c r="X69" s="60" t="str">
        <f t="shared" si="22"/>
        <v/>
      </c>
      <c r="Y69" s="60" t="str">
        <f t="shared" si="22"/>
        <v/>
      </c>
      <c r="Z69" s="60" t="str">
        <f t="shared" si="22"/>
        <v/>
      </c>
      <c r="AA69" s="60" t="str">
        <f t="shared" si="22"/>
        <v/>
      </c>
      <c r="AB69" s="60" t="str">
        <f t="shared" si="22"/>
        <v/>
      </c>
      <c r="AC69" s="60" t="str">
        <f t="shared" si="22"/>
        <v/>
      </c>
      <c r="AD69" s="60" t="str">
        <f t="shared" si="22"/>
        <v/>
      </c>
      <c r="AE69" s="60" t="str">
        <f t="shared" si="22"/>
        <v/>
      </c>
      <c r="AF69" s="60" t="str">
        <f t="shared" si="22"/>
        <v/>
      </c>
      <c r="AG69" s="60" t="str">
        <f t="shared" si="22"/>
        <v/>
      </c>
      <c r="AH69" s="60" t="str">
        <f t="shared" si="22"/>
        <v/>
      </c>
      <c r="AI69" s="60" t="str">
        <f t="shared" si="22"/>
        <v/>
      </c>
      <c r="AJ69" s="60" t="str">
        <f t="shared" si="22"/>
        <v/>
      </c>
      <c r="AK69" s="60" t="str">
        <f t="shared" si="22"/>
        <v/>
      </c>
      <c r="AL69" s="60" t="str">
        <f t="shared" si="22"/>
        <v/>
      </c>
      <c r="AM69" s="60" t="str">
        <f t="shared" si="22"/>
        <v/>
      </c>
      <c r="AN69" s="60" t="str">
        <f t="shared" si="22"/>
        <v/>
      </c>
      <c r="AO69" s="60" t="str">
        <f t="shared" si="22"/>
        <v/>
      </c>
      <c r="AP69" s="60" t="str">
        <f t="shared" si="22"/>
        <v/>
      </c>
      <c r="AQ69" s="60" t="str">
        <f t="shared" si="22"/>
        <v/>
      </c>
      <c r="AR69" s="60" t="str">
        <f t="shared" si="22"/>
        <v/>
      </c>
      <c r="AS69" s="60" t="str">
        <f t="shared" si="22"/>
        <v/>
      </c>
      <c r="AT69" s="60" t="str">
        <f t="shared" si="22"/>
        <v/>
      </c>
      <c r="AU69" s="60" t="str">
        <f t="shared" si="22"/>
        <v/>
      </c>
      <c r="AV69" s="60" t="str">
        <f t="shared" si="22"/>
        <v/>
      </c>
      <c r="AW69" s="60" t="str">
        <f t="shared" si="22"/>
        <v/>
      </c>
      <c r="AX69" s="60" t="str">
        <f t="shared" si="22"/>
        <v/>
      </c>
      <c r="AY69" s="60" t="str">
        <f t="shared" si="22"/>
        <v/>
      </c>
      <c r="AZ69" s="60" t="str">
        <f t="shared" si="22"/>
        <v/>
      </c>
      <c r="BA69" s="60" t="str">
        <f t="shared" si="22"/>
        <v/>
      </c>
      <c r="BB69" s="60" t="str">
        <f t="shared" si="22"/>
        <v/>
      </c>
      <c r="BC69" s="60" t="str">
        <f t="shared" si="22"/>
        <v/>
      </c>
      <c r="BD69" s="60" t="str">
        <f t="shared" si="22"/>
        <v/>
      </c>
      <c r="BE69" s="60" t="str">
        <f t="shared" si="22"/>
        <v/>
      </c>
      <c r="BF69" s="60" t="str">
        <f t="shared" si="22"/>
        <v/>
      </c>
      <c r="BG69" s="60" t="str">
        <f t="shared" si="22"/>
        <v/>
      </c>
      <c r="BH69" s="60" t="str">
        <f t="shared" si="22"/>
        <v/>
      </c>
      <c r="BI69" s="60" t="str">
        <f t="shared" si="22"/>
        <v/>
      </c>
      <c r="BJ69" s="60" t="str">
        <f t="shared" si="22"/>
        <v/>
      </c>
      <c r="BK69" s="60" t="str">
        <f t="shared" si="22"/>
        <v/>
      </c>
      <c r="BL69" s="60" t="str">
        <f t="shared" si="22"/>
        <v/>
      </c>
      <c r="BM69" s="60" t="str">
        <f t="shared" si="22"/>
        <v/>
      </c>
      <c r="BN69" s="60" t="str">
        <f t="shared" si="22"/>
        <v/>
      </c>
      <c r="BO69" s="60" t="str">
        <f t="shared" si="22"/>
        <v/>
      </c>
      <c r="BP69" s="60" t="str">
        <f t="shared" si="22"/>
        <v/>
      </c>
      <c r="BQ69" s="60" t="str">
        <f t="shared" ref="BQ69:CY69" si="23">BQ21</f>
        <v/>
      </c>
      <c r="BR69" s="60" t="str">
        <f t="shared" si="23"/>
        <v/>
      </c>
      <c r="BS69" s="60" t="str">
        <f t="shared" si="23"/>
        <v/>
      </c>
      <c r="BT69" s="60" t="str">
        <f t="shared" si="23"/>
        <v/>
      </c>
      <c r="BU69" s="60" t="str">
        <f t="shared" si="23"/>
        <v/>
      </c>
      <c r="BV69" s="60" t="str">
        <f t="shared" si="23"/>
        <v/>
      </c>
      <c r="BW69" s="60" t="str">
        <f t="shared" si="23"/>
        <v/>
      </c>
      <c r="BX69" s="60" t="str">
        <f t="shared" si="23"/>
        <v/>
      </c>
      <c r="BY69" s="60" t="str">
        <f t="shared" si="23"/>
        <v/>
      </c>
      <c r="BZ69" s="60" t="str">
        <f t="shared" si="23"/>
        <v/>
      </c>
      <c r="CA69" s="60" t="str">
        <f t="shared" si="23"/>
        <v/>
      </c>
      <c r="CB69" s="60" t="str">
        <f t="shared" si="23"/>
        <v/>
      </c>
      <c r="CC69" s="60" t="str">
        <f t="shared" si="23"/>
        <v/>
      </c>
      <c r="CD69" s="60" t="str">
        <f t="shared" si="23"/>
        <v/>
      </c>
      <c r="CE69" s="60" t="str">
        <f t="shared" si="23"/>
        <v/>
      </c>
      <c r="CF69" s="60" t="str">
        <f t="shared" si="23"/>
        <v/>
      </c>
      <c r="CG69" s="60" t="str">
        <f t="shared" si="23"/>
        <v/>
      </c>
      <c r="CH69" s="60" t="str">
        <f t="shared" si="23"/>
        <v/>
      </c>
      <c r="CI69" s="60" t="str">
        <f t="shared" si="23"/>
        <v/>
      </c>
      <c r="CJ69" s="60" t="str">
        <f t="shared" si="23"/>
        <v/>
      </c>
      <c r="CK69" s="60" t="str">
        <f t="shared" si="23"/>
        <v/>
      </c>
      <c r="CL69" s="60" t="str">
        <f t="shared" si="23"/>
        <v/>
      </c>
      <c r="CM69" s="60" t="str">
        <f t="shared" si="23"/>
        <v/>
      </c>
      <c r="CN69" s="60" t="str">
        <f t="shared" si="23"/>
        <v/>
      </c>
      <c r="CO69" s="60" t="str">
        <f t="shared" si="23"/>
        <v/>
      </c>
      <c r="CP69" s="60" t="str">
        <f t="shared" si="23"/>
        <v/>
      </c>
      <c r="CQ69" s="60" t="str">
        <f t="shared" si="23"/>
        <v/>
      </c>
      <c r="CR69" s="60" t="str">
        <f t="shared" si="23"/>
        <v/>
      </c>
      <c r="CS69" s="60" t="str">
        <f t="shared" si="23"/>
        <v/>
      </c>
      <c r="CT69" s="60" t="str">
        <f t="shared" si="23"/>
        <v/>
      </c>
      <c r="CU69" s="60" t="str">
        <f t="shared" si="23"/>
        <v/>
      </c>
      <c r="CV69" s="60" t="str">
        <f t="shared" si="23"/>
        <v/>
      </c>
      <c r="CW69" s="60" t="str">
        <f t="shared" si="23"/>
        <v/>
      </c>
      <c r="CX69" s="60" t="str">
        <f t="shared" si="23"/>
        <v/>
      </c>
      <c r="CY69" s="60" t="str">
        <f t="shared" si="23"/>
        <v/>
      </c>
    </row>
    <row r="70" spans="2:103" ht="17.25" customHeight="1">
      <c r="B70" s="61"/>
      <c r="C70" s="62" t="s">
        <v>43</v>
      </c>
      <c r="D70" s="63">
        <f>D9/1000000</f>
        <v>0</v>
      </c>
      <c r="E70" s="63" t="str">
        <f t="shared" ref="E70:BP70" si="24">IF(ISERROR(E9/1000000)=TRUE,"",E9/1000000)</f>
        <v/>
      </c>
      <c r="F70" s="63" t="str">
        <f t="shared" si="24"/>
        <v/>
      </c>
      <c r="G70" s="63" t="str">
        <f t="shared" si="24"/>
        <v/>
      </c>
      <c r="H70" s="63" t="str">
        <f t="shared" si="24"/>
        <v/>
      </c>
      <c r="I70" s="63" t="str">
        <f t="shared" si="24"/>
        <v/>
      </c>
      <c r="J70" s="63" t="str">
        <f t="shared" si="24"/>
        <v/>
      </c>
      <c r="K70" s="63" t="str">
        <f t="shared" si="24"/>
        <v/>
      </c>
      <c r="L70" s="63" t="str">
        <f t="shared" si="24"/>
        <v/>
      </c>
      <c r="M70" s="63" t="str">
        <f t="shared" si="24"/>
        <v/>
      </c>
      <c r="N70" s="63" t="str">
        <f t="shared" si="24"/>
        <v/>
      </c>
      <c r="O70" s="63" t="str">
        <f t="shared" si="24"/>
        <v/>
      </c>
      <c r="P70" s="63" t="str">
        <f t="shared" si="24"/>
        <v/>
      </c>
      <c r="Q70" s="63" t="str">
        <f t="shared" si="24"/>
        <v/>
      </c>
      <c r="R70" s="63" t="str">
        <f t="shared" si="24"/>
        <v/>
      </c>
      <c r="S70" s="63" t="str">
        <f t="shared" si="24"/>
        <v/>
      </c>
      <c r="T70" s="63" t="str">
        <f t="shared" si="24"/>
        <v/>
      </c>
      <c r="U70" s="63" t="str">
        <f t="shared" si="24"/>
        <v/>
      </c>
      <c r="V70" s="63" t="str">
        <f t="shared" si="24"/>
        <v/>
      </c>
      <c r="W70" s="63" t="str">
        <f t="shared" si="24"/>
        <v/>
      </c>
      <c r="X70" s="64" t="str">
        <f t="shared" si="24"/>
        <v/>
      </c>
      <c r="Y70" s="64" t="str">
        <f t="shared" si="24"/>
        <v/>
      </c>
      <c r="Z70" s="64" t="str">
        <f t="shared" si="24"/>
        <v/>
      </c>
      <c r="AA70" s="64" t="str">
        <f t="shared" si="24"/>
        <v/>
      </c>
      <c r="AB70" s="64" t="str">
        <f t="shared" si="24"/>
        <v/>
      </c>
      <c r="AC70" s="64" t="str">
        <f t="shared" si="24"/>
        <v/>
      </c>
      <c r="AD70" s="64" t="str">
        <f t="shared" si="24"/>
        <v/>
      </c>
      <c r="AE70" s="64" t="str">
        <f t="shared" si="24"/>
        <v/>
      </c>
      <c r="AF70" s="64" t="str">
        <f t="shared" si="24"/>
        <v/>
      </c>
      <c r="AG70" s="64" t="str">
        <f t="shared" si="24"/>
        <v/>
      </c>
      <c r="AH70" s="64" t="str">
        <f t="shared" si="24"/>
        <v/>
      </c>
      <c r="AI70" s="64" t="str">
        <f t="shared" si="24"/>
        <v/>
      </c>
      <c r="AJ70" s="64" t="str">
        <f t="shared" si="24"/>
        <v/>
      </c>
      <c r="AK70" s="64" t="str">
        <f t="shared" si="24"/>
        <v/>
      </c>
      <c r="AL70" s="64" t="str">
        <f t="shared" si="24"/>
        <v/>
      </c>
      <c r="AM70" s="64" t="str">
        <f t="shared" si="24"/>
        <v/>
      </c>
      <c r="AN70" s="64" t="str">
        <f t="shared" si="24"/>
        <v/>
      </c>
      <c r="AO70" s="64" t="str">
        <f t="shared" si="24"/>
        <v/>
      </c>
      <c r="AP70" s="64" t="str">
        <f t="shared" si="24"/>
        <v/>
      </c>
      <c r="AQ70" s="64" t="str">
        <f t="shared" si="24"/>
        <v/>
      </c>
      <c r="AR70" s="64" t="str">
        <f t="shared" si="24"/>
        <v/>
      </c>
      <c r="AS70" s="64" t="str">
        <f t="shared" si="24"/>
        <v/>
      </c>
      <c r="AT70" s="64" t="str">
        <f t="shared" si="24"/>
        <v/>
      </c>
      <c r="AU70" s="64" t="str">
        <f t="shared" si="24"/>
        <v/>
      </c>
      <c r="AV70" s="64" t="str">
        <f t="shared" si="24"/>
        <v/>
      </c>
      <c r="AW70" s="64" t="str">
        <f t="shared" si="24"/>
        <v/>
      </c>
      <c r="AX70" s="64" t="str">
        <f t="shared" si="24"/>
        <v/>
      </c>
      <c r="AY70" s="64" t="str">
        <f t="shared" si="24"/>
        <v/>
      </c>
      <c r="AZ70" s="64" t="str">
        <f t="shared" si="24"/>
        <v/>
      </c>
      <c r="BA70" s="64" t="str">
        <f t="shared" si="24"/>
        <v/>
      </c>
      <c r="BB70" s="64" t="str">
        <f t="shared" si="24"/>
        <v/>
      </c>
      <c r="BC70" s="64" t="str">
        <f t="shared" si="24"/>
        <v/>
      </c>
      <c r="BD70" s="64" t="str">
        <f t="shared" si="24"/>
        <v/>
      </c>
      <c r="BE70" s="64" t="str">
        <f t="shared" si="24"/>
        <v/>
      </c>
      <c r="BF70" s="64" t="str">
        <f t="shared" si="24"/>
        <v/>
      </c>
      <c r="BG70" s="64" t="str">
        <f t="shared" si="24"/>
        <v/>
      </c>
      <c r="BH70" s="64" t="str">
        <f t="shared" si="24"/>
        <v/>
      </c>
      <c r="BI70" s="64" t="str">
        <f t="shared" si="24"/>
        <v/>
      </c>
      <c r="BJ70" s="64" t="str">
        <f t="shared" si="24"/>
        <v/>
      </c>
      <c r="BK70" s="64" t="str">
        <f t="shared" si="24"/>
        <v/>
      </c>
      <c r="BL70" s="64" t="str">
        <f t="shared" si="24"/>
        <v/>
      </c>
      <c r="BM70" s="64" t="str">
        <f t="shared" si="24"/>
        <v/>
      </c>
      <c r="BN70" s="64" t="str">
        <f t="shared" si="24"/>
        <v/>
      </c>
      <c r="BO70" s="64" t="str">
        <f t="shared" si="24"/>
        <v/>
      </c>
      <c r="BP70" s="64" t="str">
        <f t="shared" si="24"/>
        <v/>
      </c>
      <c r="BQ70" s="64" t="str">
        <f t="shared" ref="BQ70:CY70" si="25">IF(ISERROR(BQ9/1000000)=TRUE,"",BQ9/1000000)</f>
        <v/>
      </c>
      <c r="BR70" s="64" t="str">
        <f t="shared" si="25"/>
        <v/>
      </c>
      <c r="BS70" s="64" t="str">
        <f t="shared" si="25"/>
        <v/>
      </c>
      <c r="BT70" s="64" t="str">
        <f t="shared" si="25"/>
        <v/>
      </c>
      <c r="BU70" s="64" t="str">
        <f t="shared" si="25"/>
        <v/>
      </c>
      <c r="BV70" s="64" t="str">
        <f t="shared" si="25"/>
        <v/>
      </c>
      <c r="BW70" s="64" t="str">
        <f t="shared" si="25"/>
        <v/>
      </c>
      <c r="BX70" s="64" t="str">
        <f t="shared" si="25"/>
        <v/>
      </c>
      <c r="BY70" s="64" t="str">
        <f t="shared" si="25"/>
        <v/>
      </c>
      <c r="BZ70" s="64" t="str">
        <f t="shared" si="25"/>
        <v/>
      </c>
      <c r="CA70" s="64" t="str">
        <f t="shared" si="25"/>
        <v/>
      </c>
      <c r="CB70" s="64" t="str">
        <f t="shared" si="25"/>
        <v/>
      </c>
      <c r="CC70" s="64" t="str">
        <f t="shared" si="25"/>
        <v/>
      </c>
      <c r="CD70" s="64" t="str">
        <f t="shared" si="25"/>
        <v/>
      </c>
      <c r="CE70" s="64" t="str">
        <f t="shared" si="25"/>
        <v/>
      </c>
      <c r="CF70" s="64" t="str">
        <f t="shared" si="25"/>
        <v/>
      </c>
      <c r="CG70" s="64" t="str">
        <f t="shared" si="25"/>
        <v/>
      </c>
      <c r="CH70" s="64" t="str">
        <f t="shared" si="25"/>
        <v/>
      </c>
      <c r="CI70" s="64" t="str">
        <f t="shared" si="25"/>
        <v/>
      </c>
      <c r="CJ70" s="64" t="str">
        <f t="shared" si="25"/>
        <v/>
      </c>
      <c r="CK70" s="64" t="str">
        <f t="shared" si="25"/>
        <v/>
      </c>
      <c r="CL70" s="64" t="str">
        <f t="shared" si="25"/>
        <v/>
      </c>
      <c r="CM70" s="64" t="str">
        <f t="shared" si="25"/>
        <v/>
      </c>
      <c r="CN70" s="64" t="str">
        <f t="shared" si="25"/>
        <v/>
      </c>
      <c r="CO70" s="64" t="str">
        <f t="shared" si="25"/>
        <v/>
      </c>
      <c r="CP70" s="64" t="str">
        <f t="shared" si="25"/>
        <v/>
      </c>
      <c r="CQ70" s="64" t="str">
        <f t="shared" si="25"/>
        <v/>
      </c>
      <c r="CR70" s="64" t="str">
        <f t="shared" si="25"/>
        <v/>
      </c>
      <c r="CS70" s="64" t="str">
        <f t="shared" si="25"/>
        <v/>
      </c>
      <c r="CT70" s="64" t="str">
        <f t="shared" si="25"/>
        <v/>
      </c>
      <c r="CU70" s="64" t="str">
        <f t="shared" si="25"/>
        <v/>
      </c>
      <c r="CV70" s="64" t="str">
        <f t="shared" si="25"/>
        <v/>
      </c>
      <c r="CW70" s="64" t="str">
        <f t="shared" si="25"/>
        <v/>
      </c>
      <c r="CX70" s="64" t="str">
        <f t="shared" si="25"/>
        <v/>
      </c>
      <c r="CY70" s="64" t="str">
        <f t="shared" si="25"/>
        <v/>
      </c>
    </row>
    <row r="71" spans="2:103" ht="17.25" customHeight="1">
      <c r="B71" s="61"/>
      <c r="C71" s="62" t="s">
        <v>44</v>
      </c>
      <c r="D71" s="63">
        <f>D17/1000000</f>
        <v>0</v>
      </c>
      <c r="E71" s="63" t="str">
        <f t="shared" ref="E71:BP71" si="26">IF(ISERROR(E17/1000000)=TRUE,"",E17/1000000)</f>
        <v/>
      </c>
      <c r="F71" s="63" t="str">
        <f t="shared" si="26"/>
        <v/>
      </c>
      <c r="G71" s="63" t="str">
        <f t="shared" si="26"/>
        <v/>
      </c>
      <c r="H71" s="63" t="str">
        <f t="shared" si="26"/>
        <v/>
      </c>
      <c r="I71" s="63" t="str">
        <f t="shared" si="26"/>
        <v/>
      </c>
      <c r="J71" s="63" t="str">
        <f t="shared" si="26"/>
        <v/>
      </c>
      <c r="K71" s="63" t="str">
        <f t="shared" si="26"/>
        <v/>
      </c>
      <c r="L71" s="63" t="str">
        <f t="shared" si="26"/>
        <v/>
      </c>
      <c r="M71" s="63" t="str">
        <f t="shared" si="26"/>
        <v/>
      </c>
      <c r="N71" s="63" t="str">
        <f t="shared" si="26"/>
        <v/>
      </c>
      <c r="O71" s="63" t="str">
        <f t="shared" si="26"/>
        <v/>
      </c>
      <c r="P71" s="63" t="str">
        <f t="shared" si="26"/>
        <v/>
      </c>
      <c r="Q71" s="63" t="str">
        <f t="shared" si="26"/>
        <v/>
      </c>
      <c r="R71" s="63" t="str">
        <f t="shared" si="26"/>
        <v/>
      </c>
      <c r="S71" s="63" t="str">
        <f t="shared" si="26"/>
        <v/>
      </c>
      <c r="T71" s="63" t="str">
        <f t="shared" si="26"/>
        <v/>
      </c>
      <c r="U71" s="63" t="str">
        <f t="shared" si="26"/>
        <v/>
      </c>
      <c r="V71" s="63" t="str">
        <f t="shared" si="26"/>
        <v/>
      </c>
      <c r="W71" s="63" t="str">
        <f t="shared" si="26"/>
        <v/>
      </c>
      <c r="X71" s="63" t="str">
        <f t="shared" si="26"/>
        <v/>
      </c>
      <c r="Y71" s="63" t="str">
        <f t="shared" si="26"/>
        <v/>
      </c>
      <c r="Z71" s="63" t="str">
        <f t="shared" si="26"/>
        <v/>
      </c>
      <c r="AA71" s="63" t="str">
        <f t="shared" si="26"/>
        <v/>
      </c>
      <c r="AB71" s="63" t="str">
        <f t="shared" si="26"/>
        <v/>
      </c>
      <c r="AC71" s="63" t="str">
        <f t="shared" si="26"/>
        <v/>
      </c>
      <c r="AD71" s="63" t="str">
        <f t="shared" si="26"/>
        <v/>
      </c>
      <c r="AE71" s="63" t="str">
        <f t="shared" si="26"/>
        <v/>
      </c>
      <c r="AF71" s="63" t="str">
        <f t="shared" si="26"/>
        <v/>
      </c>
      <c r="AG71" s="63" t="str">
        <f t="shared" si="26"/>
        <v/>
      </c>
      <c r="AH71" s="63" t="str">
        <f t="shared" si="26"/>
        <v/>
      </c>
      <c r="AI71" s="63" t="str">
        <f t="shared" si="26"/>
        <v/>
      </c>
      <c r="AJ71" s="63" t="str">
        <f t="shared" si="26"/>
        <v/>
      </c>
      <c r="AK71" s="63" t="str">
        <f t="shared" si="26"/>
        <v/>
      </c>
      <c r="AL71" s="63" t="str">
        <f t="shared" si="26"/>
        <v/>
      </c>
      <c r="AM71" s="63" t="str">
        <f t="shared" si="26"/>
        <v/>
      </c>
      <c r="AN71" s="63" t="str">
        <f t="shared" si="26"/>
        <v/>
      </c>
      <c r="AO71" s="63" t="str">
        <f t="shared" si="26"/>
        <v/>
      </c>
      <c r="AP71" s="63" t="str">
        <f t="shared" si="26"/>
        <v/>
      </c>
      <c r="AQ71" s="63" t="str">
        <f t="shared" si="26"/>
        <v/>
      </c>
      <c r="AR71" s="63" t="str">
        <f t="shared" si="26"/>
        <v/>
      </c>
      <c r="AS71" s="63" t="str">
        <f t="shared" si="26"/>
        <v/>
      </c>
      <c r="AT71" s="63" t="str">
        <f t="shared" si="26"/>
        <v/>
      </c>
      <c r="AU71" s="63" t="str">
        <f t="shared" si="26"/>
        <v/>
      </c>
      <c r="AV71" s="63" t="str">
        <f t="shared" si="26"/>
        <v/>
      </c>
      <c r="AW71" s="63" t="str">
        <f t="shared" si="26"/>
        <v/>
      </c>
      <c r="AX71" s="63" t="str">
        <f t="shared" si="26"/>
        <v/>
      </c>
      <c r="AY71" s="63" t="str">
        <f t="shared" si="26"/>
        <v/>
      </c>
      <c r="AZ71" s="63" t="str">
        <f t="shared" si="26"/>
        <v/>
      </c>
      <c r="BA71" s="63" t="str">
        <f t="shared" si="26"/>
        <v/>
      </c>
      <c r="BB71" s="63" t="str">
        <f t="shared" si="26"/>
        <v/>
      </c>
      <c r="BC71" s="63" t="str">
        <f t="shared" si="26"/>
        <v/>
      </c>
      <c r="BD71" s="63" t="str">
        <f t="shared" si="26"/>
        <v/>
      </c>
      <c r="BE71" s="63" t="str">
        <f t="shared" si="26"/>
        <v/>
      </c>
      <c r="BF71" s="63" t="str">
        <f t="shared" si="26"/>
        <v/>
      </c>
      <c r="BG71" s="63" t="str">
        <f t="shared" si="26"/>
        <v/>
      </c>
      <c r="BH71" s="63" t="str">
        <f t="shared" si="26"/>
        <v/>
      </c>
      <c r="BI71" s="63" t="str">
        <f t="shared" si="26"/>
        <v/>
      </c>
      <c r="BJ71" s="63" t="str">
        <f t="shared" si="26"/>
        <v/>
      </c>
      <c r="BK71" s="63" t="str">
        <f t="shared" si="26"/>
        <v/>
      </c>
      <c r="BL71" s="63" t="str">
        <f t="shared" si="26"/>
        <v/>
      </c>
      <c r="BM71" s="63" t="str">
        <f t="shared" si="26"/>
        <v/>
      </c>
      <c r="BN71" s="63" t="str">
        <f t="shared" si="26"/>
        <v/>
      </c>
      <c r="BO71" s="63" t="str">
        <f t="shared" si="26"/>
        <v/>
      </c>
      <c r="BP71" s="63" t="str">
        <f t="shared" si="26"/>
        <v/>
      </c>
      <c r="BQ71" s="63" t="str">
        <f t="shared" ref="BQ71:CY71" si="27">IF(ISERROR(BQ17/1000000)=TRUE,"",BQ17/1000000)</f>
        <v/>
      </c>
      <c r="BR71" s="63" t="str">
        <f t="shared" si="27"/>
        <v/>
      </c>
      <c r="BS71" s="63" t="str">
        <f t="shared" si="27"/>
        <v/>
      </c>
      <c r="BT71" s="63" t="str">
        <f t="shared" si="27"/>
        <v/>
      </c>
      <c r="BU71" s="63" t="str">
        <f t="shared" si="27"/>
        <v/>
      </c>
      <c r="BV71" s="63" t="str">
        <f t="shared" si="27"/>
        <v/>
      </c>
      <c r="BW71" s="63" t="str">
        <f t="shared" si="27"/>
        <v/>
      </c>
      <c r="BX71" s="63" t="str">
        <f t="shared" si="27"/>
        <v/>
      </c>
      <c r="BY71" s="63" t="str">
        <f t="shared" si="27"/>
        <v/>
      </c>
      <c r="BZ71" s="63" t="str">
        <f t="shared" si="27"/>
        <v/>
      </c>
      <c r="CA71" s="63" t="str">
        <f t="shared" si="27"/>
        <v/>
      </c>
      <c r="CB71" s="63" t="str">
        <f t="shared" si="27"/>
        <v/>
      </c>
      <c r="CC71" s="63" t="str">
        <f t="shared" si="27"/>
        <v/>
      </c>
      <c r="CD71" s="63" t="str">
        <f t="shared" si="27"/>
        <v/>
      </c>
      <c r="CE71" s="63" t="str">
        <f t="shared" si="27"/>
        <v/>
      </c>
      <c r="CF71" s="63" t="str">
        <f t="shared" si="27"/>
        <v/>
      </c>
      <c r="CG71" s="63" t="str">
        <f t="shared" si="27"/>
        <v/>
      </c>
      <c r="CH71" s="63" t="str">
        <f t="shared" si="27"/>
        <v/>
      </c>
      <c r="CI71" s="63" t="str">
        <f t="shared" si="27"/>
        <v/>
      </c>
      <c r="CJ71" s="63" t="str">
        <f t="shared" si="27"/>
        <v/>
      </c>
      <c r="CK71" s="63" t="str">
        <f t="shared" si="27"/>
        <v/>
      </c>
      <c r="CL71" s="63" t="str">
        <f t="shared" si="27"/>
        <v/>
      </c>
      <c r="CM71" s="63" t="str">
        <f t="shared" si="27"/>
        <v/>
      </c>
      <c r="CN71" s="63" t="str">
        <f t="shared" si="27"/>
        <v/>
      </c>
      <c r="CO71" s="63" t="str">
        <f t="shared" si="27"/>
        <v/>
      </c>
      <c r="CP71" s="63" t="str">
        <f t="shared" si="27"/>
        <v/>
      </c>
      <c r="CQ71" s="63" t="str">
        <f t="shared" si="27"/>
        <v/>
      </c>
      <c r="CR71" s="63" t="str">
        <f t="shared" si="27"/>
        <v/>
      </c>
      <c r="CS71" s="63" t="str">
        <f t="shared" si="27"/>
        <v/>
      </c>
      <c r="CT71" s="63" t="str">
        <f t="shared" si="27"/>
        <v/>
      </c>
      <c r="CU71" s="63" t="str">
        <f t="shared" si="27"/>
        <v/>
      </c>
      <c r="CV71" s="63" t="str">
        <f t="shared" si="27"/>
        <v/>
      </c>
      <c r="CW71" s="63" t="str">
        <f t="shared" si="27"/>
        <v/>
      </c>
      <c r="CX71" s="63" t="str">
        <f t="shared" si="27"/>
        <v/>
      </c>
      <c r="CY71" s="63" t="str">
        <f t="shared" si="27"/>
        <v/>
      </c>
    </row>
    <row r="72" spans="2:103" ht="17.25" customHeight="1">
      <c r="B72" s="61"/>
      <c r="C72" s="62" t="s">
        <v>45</v>
      </c>
      <c r="D72" s="63">
        <f>(D20-D9-D17)/1000000</f>
        <v>0</v>
      </c>
      <c r="E72" s="63" t="str">
        <f t="shared" ref="E72:BP72" si="28">IF(ISERROR((E20-E9-E17)/1000000)=TRUE,"",(E20-E9-E17)/1000000)</f>
        <v/>
      </c>
      <c r="F72" s="63" t="str">
        <f t="shared" si="28"/>
        <v/>
      </c>
      <c r="G72" s="63" t="str">
        <f t="shared" si="28"/>
        <v/>
      </c>
      <c r="H72" s="63" t="str">
        <f t="shared" si="28"/>
        <v/>
      </c>
      <c r="I72" s="63" t="str">
        <f t="shared" si="28"/>
        <v/>
      </c>
      <c r="J72" s="63" t="str">
        <f t="shared" si="28"/>
        <v/>
      </c>
      <c r="K72" s="63" t="str">
        <f t="shared" si="28"/>
        <v/>
      </c>
      <c r="L72" s="63" t="str">
        <f t="shared" si="28"/>
        <v/>
      </c>
      <c r="M72" s="63" t="str">
        <f t="shared" si="28"/>
        <v/>
      </c>
      <c r="N72" s="63" t="str">
        <f t="shared" si="28"/>
        <v/>
      </c>
      <c r="O72" s="63" t="str">
        <f t="shared" si="28"/>
        <v/>
      </c>
      <c r="P72" s="63" t="str">
        <f t="shared" si="28"/>
        <v/>
      </c>
      <c r="Q72" s="63" t="str">
        <f t="shared" si="28"/>
        <v/>
      </c>
      <c r="R72" s="63" t="str">
        <f t="shared" si="28"/>
        <v/>
      </c>
      <c r="S72" s="63" t="str">
        <f t="shared" si="28"/>
        <v/>
      </c>
      <c r="T72" s="63" t="str">
        <f t="shared" si="28"/>
        <v/>
      </c>
      <c r="U72" s="63" t="str">
        <f t="shared" si="28"/>
        <v/>
      </c>
      <c r="V72" s="63" t="str">
        <f t="shared" si="28"/>
        <v/>
      </c>
      <c r="W72" s="63" t="str">
        <f t="shared" si="28"/>
        <v/>
      </c>
      <c r="X72" s="64" t="str">
        <f t="shared" si="28"/>
        <v/>
      </c>
      <c r="Y72" s="64" t="str">
        <f t="shared" si="28"/>
        <v/>
      </c>
      <c r="Z72" s="64" t="str">
        <f t="shared" si="28"/>
        <v/>
      </c>
      <c r="AA72" s="64" t="str">
        <f t="shared" si="28"/>
        <v/>
      </c>
      <c r="AB72" s="64" t="str">
        <f t="shared" si="28"/>
        <v/>
      </c>
      <c r="AC72" s="64" t="str">
        <f t="shared" si="28"/>
        <v/>
      </c>
      <c r="AD72" s="64" t="str">
        <f t="shared" si="28"/>
        <v/>
      </c>
      <c r="AE72" s="64" t="str">
        <f t="shared" si="28"/>
        <v/>
      </c>
      <c r="AF72" s="64" t="str">
        <f t="shared" si="28"/>
        <v/>
      </c>
      <c r="AG72" s="64" t="str">
        <f t="shared" si="28"/>
        <v/>
      </c>
      <c r="AH72" s="64" t="str">
        <f t="shared" si="28"/>
        <v/>
      </c>
      <c r="AI72" s="64" t="str">
        <f t="shared" si="28"/>
        <v/>
      </c>
      <c r="AJ72" s="64" t="str">
        <f t="shared" si="28"/>
        <v/>
      </c>
      <c r="AK72" s="64" t="str">
        <f t="shared" si="28"/>
        <v/>
      </c>
      <c r="AL72" s="64" t="str">
        <f t="shared" si="28"/>
        <v/>
      </c>
      <c r="AM72" s="64" t="str">
        <f t="shared" si="28"/>
        <v/>
      </c>
      <c r="AN72" s="64" t="str">
        <f t="shared" si="28"/>
        <v/>
      </c>
      <c r="AO72" s="64" t="str">
        <f t="shared" si="28"/>
        <v/>
      </c>
      <c r="AP72" s="64" t="str">
        <f t="shared" si="28"/>
        <v/>
      </c>
      <c r="AQ72" s="64" t="str">
        <f t="shared" si="28"/>
        <v/>
      </c>
      <c r="AR72" s="64" t="str">
        <f t="shared" si="28"/>
        <v/>
      </c>
      <c r="AS72" s="64" t="str">
        <f t="shared" si="28"/>
        <v/>
      </c>
      <c r="AT72" s="64" t="str">
        <f t="shared" si="28"/>
        <v/>
      </c>
      <c r="AU72" s="64" t="str">
        <f t="shared" si="28"/>
        <v/>
      </c>
      <c r="AV72" s="64" t="str">
        <f t="shared" si="28"/>
        <v/>
      </c>
      <c r="AW72" s="64" t="str">
        <f t="shared" si="28"/>
        <v/>
      </c>
      <c r="AX72" s="64" t="str">
        <f t="shared" si="28"/>
        <v/>
      </c>
      <c r="AY72" s="64" t="str">
        <f t="shared" si="28"/>
        <v/>
      </c>
      <c r="AZ72" s="64" t="str">
        <f t="shared" si="28"/>
        <v/>
      </c>
      <c r="BA72" s="64" t="str">
        <f t="shared" si="28"/>
        <v/>
      </c>
      <c r="BB72" s="64" t="str">
        <f t="shared" si="28"/>
        <v/>
      </c>
      <c r="BC72" s="64" t="str">
        <f t="shared" si="28"/>
        <v/>
      </c>
      <c r="BD72" s="64" t="str">
        <f t="shared" si="28"/>
        <v/>
      </c>
      <c r="BE72" s="64" t="str">
        <f t="shared" si="28"/>
        <v/>
      </c>
      <c r="BF72" s="64" t="str">
        <f t="shared" si="28"/>
        <v/>
      </c>
      <c r="BG72" s="64" t="str">
        <f t="shared" si="28"/>
        <v/>
      </c>
      <c r="BH72" s="64" t="str">
        <f t="shared" si="28"/>
        <v/>
      </c>
      <c r="BI72" s="64" t="str">
        <f t="shared" si="28"/>
        <v/>
      </c>
      <c r="BJ72" s="64" t="str">
        <f t="shared" si="28"/>
        <v/>
      </c>
      <c r="BK72" s="64" t="str">
        <f t="shared" si="28"/>
        <v/>
      </c>
      <c r="BL72" s="64" t="str">
        <f t="shared" si="28"/>
        <v/>
      </c>
      <c r="BM72" s="64" t="str">
        <f t="shared" si="28"/>
        <v/>
      </c>
      <c r="BN72" s="64" t="str">
        <f t="shared" si="28"/>
        <v/>
      </c>
      <c r="BO72" s="64" t="str">
        <f t="shared" si="28"/>
        <v/>
      </c>
      <c r="BP72" s="64" t="str">
        <f t="shared" si="28"/>
        <v/>
      </c>
      <c r="BQ72" s="64" t="str">
        <f t="shared" ref="BQ72:CY72" si="29">IF(ISERROR((BQ20-BQ9-BQ17)/1000000)=TRUE,"",(BQ20-BQ9-BQ17)/1000000)</f>
        <v/>
      </c>
      <c r="BR72" s="64" t="str">
        <f t="shared" si="29"/>
        <v/>
      </c>
      <c r="BS72" s="64" t="str">
        <f t="shared" si="29"/>
        <v/>
      </c>
      <c r="BT72" s="64" t="str">
        <f t="shared" si="29"/>
        <v/>
      </c>
      <c r="BU72" s="64" t="str">
        <f t="shared" si="29"/>
        <v/>
      </c>
      <c r="BV72" s="64" t="str">
        <f t="shared" si="29"/>
        <v/>
      </c>
      <c r="BW72" s="64" t="str">
        <f t="shared" si="29"/>
        <v/>
      </c>
      <c r="BX72" s="64" t="str">
        <f t="shared" si="29"/>
        <v/>
      </c>
      <c r="BY72" s="64" t="str">
        <f t="shared" si="29"/>
        <v/>
      </c>
      <c r="BZ72" s="64" t="str">
        <f t="shared" si="29"/>
        <v/>
      </c>
      <c r="CA72" s="64" t="str">
        <f t="shared" si="29"/>
        <v/>
      </c>
      <c r="CB72" s="64" t="str">
        <f t="shared" si="29"/>
        <v/>
      </c>
      <c r="CC72" s="64" t="str">
        <f t="shared" si="29"/>
        <v/>
      </c>
      <c r="CD72" s="64" t="str">
        <f t="shared" si="29"/>
        <v/>
      </c>
      <c r="CE72" s="64" t="str">
        <f t="shared" si="29"/>
        <v/>
      </c>
      <c r="CF72" s="64" t="str">
        <f t="shared" si="29"/>
        <v/>
      </c>
      <c r="CG72" s="64" t="str">
        <f t="shared" si="29"/>
        <v/>
      </c>
      <c r="CH72" s="64" t="str">
        <f t="shared" si="29"/>
        <v/>
      </c>
      <c r="CI72" s="64" t="str">
        <f t="shared" si="29"/>
        <v/>
      </c>
      <c r="CJ72" s="64" t="str">
        <f t="shared" si="29"/>
        <v/>
      </c>
      <c r="CK72" s="64" t="str">
        <f t="shared" si="29"/>
        <v/>
      </c>
      <c r="CL72" s="64" t="str">
        <f t="shared" si="29"/>
        <v/>
      </c>
      <c r="CM72" s="64" t="str">
        <f t="shared" si="29"/>
        <v/>
      </c>
      <c r="CN72" s="64" t="str">
        <f t="shared" si="29"/>
        <v/>
      </c>
      <c r="CO72" s="64" t="str">
        <f t="shared" si="29"/>
        <v/>
      </c>
      <c r="CP72" s="64" t="str">
        <f t="shared" si="29"/>
        <v/>
      </c>
      <c r="CQ72" s="64" t="str">
        <f t="shared" si="29"/>
        <v/>
      </c>
      <c r="CR72" s="64" t="str">
        <f t="shared" si="29"/>
        <v/>
      </c>
      <c r="CS72" s="64" t="str">
        <f t="shared" si="29"/>
        <v/>
      </c>
      <c r="CT72" s="64" t="str">
        <f t="shared" si="29"/>
        <v/>
      </c>
      <c r="CU72" s="64" t="str">
        <f t="shared" si="29"/>
        <v/>
      </c>
      <c r="CV72" s="64" t="str">
        <f t="shared" si="29"/>
        <v/>
      </c>
      <c r="CW72" s="64" t="str">
        <f t="shared" si="29"/>
        <v/>
      </c>
      <c r="CX72" s="64" t="str">
        <f t="shared" si="29"/>
        <v/>
      </c>
      <c r="CY72" s="64" t="str">
        <f t="shared" si="29"/>
        <v/>
      </c>
    </row>
    <row r="73" spans="2:103" ht="17.25" customHeight="1">
      <c r="B73" s="14"/>
      <c r="C73" s="65" t="s">
        <v>46</v>
      </c>
      <c r="D73" s="66" t="e">
        <f>D70/D20*1000000</f>
        <v>#DIV/0!</v>
      </c>
      <c r="E73" s="66" t="str">
        <f t="shared" ref="E73:BP73" si="30">IF(ISERROR(E70/E20*1000000*E21)=TRUE,"",E70/E20*1000000*E21)</f>
        <v/>
      </c>
      <c r="F73" s="66" t="str">
        <f t="shared" si="30"/>
        <v/>
      </c>
      <c r="G73" s="66" t="str">
        <f t="shared" si="30"/>
        <v/>
      </c>
      <c r="H73" s="66" t="str">
        <f t="shared" si="30"/>
        <v/>
      </c>
      <c r="I73" s="66" t="str">
        <f t="shared" si="30"/>
        <v/>
      </c>
      <c r="J73" s="66" t="str">
        <f t="shared" si="30"/>
        <v/>
      </c>
      <c r="K73" s="66" t="str">
        <f t="shared" si="30"/>
        <v/>
      </c>
      <c r="L73" s="66" t="str">
        <f t="shared" si="30"/>
        <v/>
      </c>
      <c r="M73" s="66" t="str">
        <f t="shared" si="30"/>
        <v/>
      </c>
      <c r="N73" s="66" t="str">
        <f t="shared" si="30"/>
        <v/>
      </c>
      <c r="O73" s="66" t="str">
        <f t="shared" si="30"/>
        <v/>
      </c>
      <c r="P73" s="66" t="str">
        <f t="shared" si="30"/>
        <v/>
      </c>
      <c r="Q73" s="66" t="str">
        <f t="shared" si="30"/>
        <v/>
      </c>
      <c r="R73" s="66" t="str">
        <f t="shared" si="30"/>
        <v/>
      </c>
      <c r="S73" s="66" t="str">
        <f t="shared" si="30"/>
        <v/>
      </c>
      <c r="T73" s="66" t="str">
        <f t="shared" si="30"/>
        <v/>
      </c>
      <c r="U73" s="66" t="str">
        <f t="shared" si="30"/>
        <v/>
      </c>
      <c r="V73" s="66" t="str">
        <f t="shared" si="30"/>
        <v/>
      </c>
      <c r="W73" s="66" t="str">
        <f t="shared" si="30"/>
        <v/>
      </c>
      <c r="X73" s="67" t="str">
        <f t="shared" si="30"/>
        <v/>
      </c>
      <c r="Y73" s="67" t="str">
        <f t="shared" si="30"/>
        <v/>
      </c>
      <c r="Z73" s="67" t="str">
        <f t="shared" si="30"/>
        <v/>
      </c>
      <c r="AA73" s="67" t="str">
        <f t="shared" si="30"/>
        <v/>
      </c>
      <c r="AB73" s="67" t="str">
        <f t="shared" si="30"/>
        <v/>
      </c>
      <c r="AC73" s="67" t="str">
        <f t="shared" si="30"/>
        <v/>
      </c>
      <c r="AD73" s="67" t="str">
        <f t="shared" si="30"/>
        <v/>
      </c>
      <c r="AE73" s="67" t="str">
        <f t="shared" si="30"/>
        <v/>
      </c>
      <c r="AF73" s="67" t="str">
        <f t="shared" si="30"/>
        <v/>
      </c>
      <c r="AG73" s="67" t="str">
        <f t="shared" si="30"/>
        <v/>
      </c>
      <c r="AH73" s="67" t="str">
        <f t="shared" si="30"/>
        <v/>
      </c>
      <c r="AI73" s="67" t="str">
        <f t="shared" si="30"/>
        <v/>
      </c>
      <c r="AJ73" s="67" t="str">
        <f t="shared" si="30"/>
        <v/>
      </c>
      <c r="AK73" s="67" t="str">
        <f t="shared" si="30"/>
        <v/>
      </c>
      <c r="AL73" s="67" t="str">
        <f t="shared" si="30"/>
        <v/>
      </c>
      <c r="AM73" s="67" t="str">
        <f t="shared" si="30"/>
        <v/>
      </c>
      <c r="AN73" s="67" t="str">
        <f t="shared" si="30"/>
        <v/>
      </c>
      <c r="AO73" s="67" t="str">
        <f t="shared" si="30"/>
        <v/>
      </c>
      <c r="AP73" s="67" t="str">
        <f t="shared" si="30"/>
        <v/>
      </c>
      <c r="AQ73" s="67" t="str">
        <f t="shared" si="30"/>
        <v/>
      </c>
      <c r="AR73" s="67" t="str">
        <f t="shared" si="30"/>
        <v/>
      </c>
      <c r="AS73" s="67" t="str">
        <f t="shared" si="30"/>
        <v/>
      </c>
      <c r="AT73" s="67" t="str">
        <f t="shared" si="30"/>
        <v/>
      </c>
      <c r="AU73" s="67" t="str">
        <f t="shared" si="30"/>
        <v/>
      </c>
      <c r="AV73" s="67" t="str">
        <f t="shared" si="30"/>
        <v/>
      </c>
      <c r="AW73" s="67" t="str">
        <f t="shared" si="30"/>
        <v/>
      </c>
      <c r="AX73" s="67" t="str">
        <f t="shared" si="30"/>
        <v/>
      </c>
      <c r="AY73" s="67" t="str">
        <f t="shared" si="30"/>
        <v/>
      </c>
      <c r="AZ73" s="67" t="str">
        <f t="shared" si="30"/>
        <v/>
      </c>
      <c r="BA73" s="67" t="str">
        <f t="shared" si="30"/>
        <v/>
      </c>
      <c r="BB73" s="67" t="str">
        <f t="shared" si="30"/>
        <v/>
      </c>
      <c r="BC73" s="67" t="str">
        <f t="shared" si="30"/>
        <v/>
      </c>
      <c r="BD73" s="67" t="str">
        <f t="shared" si="30"/>
        <v/>
      </c>
      <c r="BE73" s="67" t="str">
        <f t="shared" si="30"/>
        <v/>
      </c>
      <c r="BF73" s="67" t="str">
        <f t="shared" si="30"/>
        <v/>
      </c>
      <c r="BG73" s="67" t="str">
        <f t="shared" si="30"/>
        <v/>
      </c>
      <c r="BH73" s="67" t="str">
        <f t="shared" si="30"/>
        <v/>
      </c>
      <c r="BI73" s="67" t="str">
        <f t="shared" si="30"/>
        <v/>
      </c>
      <c r="BJ73" s="67" t="str">
        <f t="shared" si="30"/>
        <v/>
      </c>
      <c r="BK73" s="67" t="str">
        <f t="shared" si="30"/>
        <v/>
      </c>
      <c r="BL73" s="67" t="str">
        <f t="shared" si="30"/>
        <v/>
      </c>
      <c r="BM73" s="67" t="str">
        <f t="shared" si="30"/>
        <v/>
      </c>
      <c r="BN73" s="67" t="str">
        <f t="shared" si="30"/>
        <v/>
      </c>
      <c r="BO73" s="67" t="str">
        <f t="shared" si="30"/>
        <v/>
      </c>
      <c r="BP73" s="67" t="str">
        <f t="shared" si="30"/>
        <v/>
      </c>
      <c r="BQ73" s="67" t="str">
        <f t="shared" ref="BQ73:CY73" si="31">IF(ISERROR(BQ70/BQ20*1000000*BQ21)=TRUE,"",BQ70/BQ20*1000000*BQ21)</f>
        <v/>
      </c>
      <c r="BR73" s="67" t="str">
        <f t="shared" si="31"/>
        <v/>
      </c>
      <c r="BS73" s="67" t="str">
        <f t="shared" si="31"/>
        <v/>
      </c>
      <c r="BT73" s="67" t="str">
        <f t="shared" si="31"/>
        <v/>
      </c>
      <c r="BU73" s="67" t="str">
        <f t="shared" si="31"/>
        <v/>
      </c>
      <c r="BV73" s="67" t="str">
        <f t="shared" si="31"/>
        <v/>
      </c>
      <c r="BW73" s="67" t="str">
        <f t="shared" si="31"/>
        <v/>
      </c>
      <c r="BX73" s="67" t="str">
        <f t="shared" si="31"/>
        <v/>
      </c>
      <c r="BY73" s="67" t="str">
        <f t="shared" si="31"/>
        <v/>
      </c>
      <c r="BZ73" s="67" t="str">
        <f t="shared" si="31"/>
        <v/>
      </c>
      <c r="CA73" s="67" t="str">
        <f t="shared" si="31"/>
        <v/>
      </c>
      <c r="CB73" s="67" t="str">
        <f t="shared" si="31"/>
        <v/>
      </c>
      <c r="CC73" s="67" t="str">
        <f t="shared" si="31"/>
        <v/>
      </c>
      <c r="CD73" s="67" t="str">
        <f t="shared" si="31"/>
        <v/>
      </c>
      <c r="CE73" s="67" t="str">
        <f t="shared" si="31"/>
        <v/>
      </c>
      <c r="CF73" s="67" t="str">
        <f t="shared" si="31"/>
        <v/>
      </c>
      <c r="CG73" s="67" t="str">
        <f t="shared" si="31"/>
        <v/>
      </c>
      <c r="CH73" s="67" t="str">
        <f t="shared" si="31"/>
        <v/>
      </c>
      <c r="CI73" s="67" t="str">
        <f t="shared" si="31"/>
        <v/>
      </c>
      <c r="CJ73" s="67" t="str">
        <f t="shared" si="31"/>
        <v/>
      </c>
      <c r="CK73" s="67" t="str">
        <f t="shared" si="31"/>
        <v/>
      </c>
      <c r="CL73" s="67" t="str">
        <f t="shared" si="31"/>
        <v/>
      </c>
      <c r="CM73" s="67" t="str">
        <f t="shared" si="31"/>
        <v/>
      </c>
      <c r="CN73" s="67" t="str">
        <f t="shared" si="31"/>
        <v/>
      </c>
      <c r="CO73" s="67" t="str">
        <f t="shared" si="31"/>
        <v/>
      </c>
      <c r="CP73" s="67" t="str">
        <f t="shared" si="31"/>
        <v/>
      </c>
      <c r="CQ73" s="67" t="str">
        <f t="shared" si="31"/>
        <v/>
      </c>
      <c r="CR73" s="67" t="str">
        <f t="shared" si="31"/>
        <v/>
      </c>
      <c r="CS73" s="67" t="str">
        <f t="shared" si="31"/>
        <v/>
      </c>
      <c r="CT73" s="67" t="str">
        <f t="shared" si="31"/>
        <v/>
      </c>
      <c r="CU73" s="67" t="str">
        <f t="shared" si="31"/>
        <v/>
      </c>
      <c r="CV73" s="67" t="str">
        <f t="shared" si="31"/>
        <v/>
      </c>
      <c r="CW73" s="67" t="str">
        <f t="shared" si="31"/>
        <v/>
      </c>
      <c r="CX73" s="67" t="str">
        <f t="shared" si="31"/>
        <v/>
      </c>
      <c r="CY73" s="67" t="str">
        <f t="shared" si="31"/>
        <v/>
      </c>
    </row>
    <row r="74" spans="2:103" ht="17.25" customHeight="1">
      <c r="B74" s="14"/>
      <c r="C74" s="65" t="s">
        <v>47</v>
      </c>
      <c r="D74" s="66" t="e">
        <f>D71/D20*1000000</f>
        <v>#DIV/0!</v>
      </c>
      <c r="E74" s="66" t="str">
        <f t="shared" ref="E74:BP74" si="32">IF(ISERROR(E71/E20*1000000*E21)=TRUE,"",E71/E20*1000000*E21)</f>
        <v/>
      </c>
      <c r="F74" s="66" t="str">
        <f t="shared" si="32"/>
        <v/>
      </c>
      <c r="G74" s="66" t="str">
        <f t="shared" si="32"/>
        <v/>
      </c>
      <c r="H74" s="66" t="str">
        <f t="shared" si="32"/>
        <v/>
      </c>
      <c r="I74" s="66" t="str">
        <f t="shared" si="32"/>
        <v/>
      </c>
      <c r="J74" s="66" t="str">
        <f t="shared" si="32"/>
        <v/>
      </c>
      <c r="K74" s="66" t="str">
        <f t="shared" si="32"/>
        <v/>
      </c>
      <c r="L74" s="66" t="str">
        <f t="shared" si="32"/>
        <v/>
      </c>
      <c r="M74" s="66" t="str">
        <f t="shared" si="32"/>
        <v/>
      </c>
      <c r="N74" s="66" t="str">
        <f t="shared" si="32"/>
        <v/>
      </c>
      <c r="O74" s="66" t="str">
        <f t="shared" si="32"/>
        <v/>
      </c>
      <c r="P74" s="66" t="str">
        <f t="shared" si="32"/>
        <v/>
      </c>
      <c r="Q74" s="66" t="str">
        <f t="shared" si="32"/>
        <v/>
      </c>
      <c r="R74" s="66" t="str">
        <f t="shared" si="32"/>
        <v/>
      </c>
      <c r="S74" s="66" t="str">
        <f t="shared" si="32"/>
        <v/>
      </c>
      <c r="T74" s="66" t="str">
        <f t="shared" si="32"/>
        <v/>
      </c>
      <c r="U74" s="66" t="str">
        <f t="shared" si="32"/>
        <v/>
      </c>
      <c r="V74" s="66" t="str">
        <f t="shared" si="32"/>
        <v/>
      </c>
      <c r="W74" s="66" t="str">
        <f t="shared" si="32"/>
        <v/>
      </c>
      <c r="X74" s="67" t="str">
        <f t="shared" si="32"/>
        <v/>
      </c>
      <c r="Y74" s="67" t="str">
        <f t="shared" si="32"/>
        <v/>
      </c>
      <c r="Z74" s="67" t="str">
        <f t="shared" si="32"/>
        <v/>
      </c>
      <c r="AA74" s="67" t="str">
        <f t="shared" si="32"/>
        <v/>
      </c>
      <c r="AB74" s="67" t="str">
        <f t="shared" si="32"/>
        <v/>
      </c>
      <c r="AC74" s="67" t="str">
        <f t="shared" si="32"/>
        <v/>
      </c>
      <c r="AD74" s="67" t="str">
        <f t="shared" si="32"/>
        <v/>
      </c>
      <c r="AE74" s="67" t="str">
        <f t="shared" si="32"/>
        <v/>
      </c>
      <c r="AF74" s="67" t="str">
        <f t="shared" si="32"/>
        <v/>
      </c>
      <c r="AG74" s="67" t="str">
        <f t="shared" si="32"/>
        <v/>
      </c>
      <c r="AH74" s="67" t="str">
        <f t="shared" si="32"/>
        <v/>
      </c>
      <c r="AI74" s="67" t="str">
        <f t="shared" si="32"/>
        <v/>
      </c>
      <c r="AJ74" s="67" t="str">
        <f t="shared" si="32"/>
        <v/>
      </c>
      <c r="AK74" s="67" t="str">
        <f t="shared" si="32"/>
        <v/>
      </c>
      <c r="AL74" s="67" t="str">
        <f t="shared" si="32"/>
        <v/>
      </c>
      <c r="AM74" s="67" t="str">
        <f t="shared" si="32"/>
        <v/>
      </c>
      <c r="AN74" s="67" t="str">
        <f t="shared" si="32"/>
        <v/>
      </c>
      <c r="AO74" s="67" t="str">
        <f t="shared" si="32"/>
        <v/>
      </c>
      <c r="AP74" s="67" t="str">
        <f t="shared" si="32"/>
        <v/>
      </c>
      <c r="AQ74" s="67" t="str">
        <f t="shared" si="32"/>
        <v/>
      </c>
      <c r="AR74" s="67" t="str">
        <f t="shared" si="32"/>
        <v/>
      </c>
      <c r="AS74" s="67" t="str">
        <f t="shared" si="32"/>
        <v/>
      </c>
      <c r="AT74" s="67" t="str">
        <f t="shared" si="32"/>
        <v/>
      </c>
      <c r="AU74" s="67" t="str">
        <f t="shared" si="32"/>
        <v/>
      </c>
      <c r="AV74" s="67" t="str">
        <f t="shared" si="32"/>
        <v/>
      </c>
      <c r="AW74" s="67" t="str">
        <f t="shared" si="32"/>
        <v/>
      </c>
      <c r="AX74" s="67" t="str">
        <f t="shared" si="32"/>
        <v/>
      </c>
      <c r="AY74" s="67" t="str">
        <f t="shared" si="32"/>
        <v/>
      </c>
      <c r="AZ74" s="67" t="str">
        <f t="shared" si="32"/>
        <v/>
      </c>
      <c r="BA74" s="67" t="str">
        <f t="shared" si="32"/>
        <v/>
      </c>
      <c r="BB74" s="67" t="str">
        <f t="shared" si="32"/>
        <v/>
      </c>
      <c r="BC74" s="67" t="str">
        <f t="shared" si="32"/>
        <v/>
      </c>
      <c r="BD74" s="67" t="str">
        <f t="shared" si="32"/>
        <v/>
      </c>
      <c r="BE74" s="67" t="str">
        <f t="shared" si="32"/>
        <v/>
      </c>
      <c r="BF74" s="67" t="str">
        <f t="shared" si="32"/>
        <v/>
      </c>
      <c r="BG74" s="67" t="str">
        <f t="shared" si="32"/>
        <v/>
      </c>
      <c r="BH74" s="67" t="str">
        <f t="shared" si="32"/>
        <v/>
      </c>
      <c r="BI74" s="67" t="str">
        <f t="shared" si="32"/>
        <v/>
      </c>
      <c r="BJ74" s="67" t="str">
        <f t="shared" si="32"/>
        <v/>
      </c>
      <c r="BK74" s="67" t="str">
        <f t="shared" si="32"/>
        <v/>
      </c>
      <c r="BL74" s="67" t="str">
        <f t="shared" si="32"/>
        <v/>
      </c>
      <c r="BM74" s="67" t="str">
        <f t="shared" si="32"/>
        <v/>
      </c>
      <c r="BN74" s="67" t="str">
        <f t="shared" si="32"/>
        <v/>
      </c>
      <c r="BO74" s="67" t="str">
        <f t="shared" si="32"/>
        <v/>
      </c>
      <c r="BP74" s="67" t="str">
        <f t="shared" si="32"/>
        <v/>
      </c>
      <c r="BQ74" s="67" t="str">
        <f t="shared" ref="BQ74:CY74" si="33">IF(ISERROR(BQ71/BQ20*1000000*BQ21)=TRUE,"",BQ71/BQ20*1000000*BQ21)</f>
        <v/>
      </c>
      <c r="BR74" s="67" t="str">
        <f t="shared" si="33"/>
        <v/>
      </c>
      <c r="BS74" s="67" t="str">
        <f t="shared" si="33"/>
        <v/>
      </c>
      <c r="BT74" s="67" t="str">
        <f t="shared" si="33"/>
        <v/>
      </c>
      <c r="BU74" s="67" t="str">
        <f t="shared" si="33"/>
        <v/>
      </c>
      <c r="BV74" s="67" t="str">
        <f t="shared" si="33"/>
        <v/>
      </c>
      <c r="BW74" s="67" t="str">
        <f t="shared" si="33"/>
        <v/>
      </c>
      <c r="BX74" s="67" t="str">
        <f t="shared" si="33"/>
        <v/>
      </c>
      <c r="BY74" s="67" t="str">
        <f t="shared" si="33"/>
        <v/>
      </c>
      <c r="BZ74" s="67" t="str">
        <f t="shared" si="33"/>
        <v/>
      </c>
      <c r="CA74" s="67" t="str">
        <f t="shared" si="33"/>
        <v/>
      </c>
      <c r="CB74" s="67" t="str">
        <f t="shared" si="33"/>
        <v/>
      </c>
      <c r="CC74" s="67" t="str">
        <f t="shared" si="33"/>
        <v/>
      </c>
      <c r="CD74" s="67" t="str">
        <f t="shared" si="33"/>
        <v/>
      </c>
      <c r="CE74" s="67" t="str">
        <f t="shared" si="33"/>
        <v/>
      </c>
      <c r="CF74" s="67" t="str">
        <f t="shared" si="33"/>
        <v/>
      </c>
      <c r="CG74" s="67" t="str">
        <f t="shared" si="33"/>
        <v/>
      </c>
      <c r="CH74" s="67" t="str">
        <f t="shared" si="33"/>
        <v/>
      </c>
      <c r="CI74" s="67" t="str">
        <f t="shared" si="33"/>
        <v/>
      </c>
      <c r="CJ74" s="67" t="str">
        <f t="shared" si="33"/>
        <v/>
      </c>
      <c r="CK74" s="67" t="str">
        <f t="shared" si="33"/>
        <v/>
      </c>
      <c r="CL74" s="67" t="str">
        <f t="shared" si="33"/>
        <v/>
      </c>
      <c r="CM74" s="67" t="str">
        <f t="shared" si="33"/>
        <v/>
      </c>
      <c r="CN74" s="67" t="str">
        <f t="shared" si="33"/>
        <v/>
      </c>
      <c r="CO74" s="67" t="str">
        <f t="shared" si="33"/>
        <v/>
      </c>
      <c r="CP74" s="67" t="str">
        <f t="shared" si="33"/>
        <v/>
      </c>
      <c r="CQ74" s="67" t="str">
        <f t="shared" si="33"/>
        <v/>
      </c>
      <c r="CR74" s="67" t="str">
        <f t="shared" si="33"/>
        <v/>
      </c>
      <c r="CS74" s="67" t="str">
        <f t="shared" si="33"/>
        <v/>
      </c>
      <c r="CT74" s="67" t="str">
        <f t="shared" si="33"/>
        <v/>
      </c>
      <c r="CU74" s="67" t="str">
        <f t="shared" si="33"/>
        <v/>
      </c>
      <c r="CV74" s="67" t="str">
        <f t="shared" si="33"/>
        <v/>
      </c>
      <c r="CW74" s="67" t="str">
        <f t="shared" si="33"/>
        <v/>
      </c>
      <c r="CX74" s="67" t="str">
        <f t="shared" si="33"/>
        <v/>
      </c>
      <c r="CY74" s="67" t="str">
        <f t="shared" si="33"/>
        <v/>
      </c>
    </row>
    <row r="75" spans="2:103" ht="17.25" customHeight="1">
      <c r="B75" s="14"/>
      <c r="C75" s="65" t="s">
        <v>48</v>
      </c>
      <c r="D75" s="66" t="e">
        <f>D72/D20*1000000</f>
        <v>#DIV/0!</v>
      </c>
      <c r="E75" s="66" t="str">
        <f t="shared" ref="E75:BP75" si="34">IF(ISERROR(E72/E20*1000000*E21)=TRUE,"",E72/E20*1000000*E21)</f>
        <v/>
      </c>
      <c r="F75" s="66" t="str">
        <f t="shared" si="34"/>
        <v/>
      </c>
      <c r="G75" s="66" t="str">
        <f t="shared" si="34"/>
        <v/>
      </c>
      <c r="H75" s="66" t="str">
        <f t="shared" si="34"/>
        <v/>
      </c>
      <c r="I75" s="66" t="str">
        <f t="shared" si="34"/>
        <v/>
      </c>
      <c r="J75" s="66" t="str">
        <f t="shared" si="34"/>
        <v/>
      </c>
      <c r="K75" s="66" t="str">
        <f t="shared" si="34"/>
        <v/>
      </c>
      <c r="L75" s="66" t="str">
        <f t="shared" si="34"/>
        <v/>
      </c>
      <c r="M75" s="66" t="str">
        <f t="shared" si="34"/>
        <v/>
      </c>
      <c r="N75" s="66" t="str">
        <f t="shared" si="34"/>
        <v/>
      </c>
      <c r="O75" s="66" t="str">
        <f t="shared" si="34"/>
        <v/>
      </c>
      <c r="P75" s="66" t="str">
        <f t="shared" si="34"/>
        <v/>
      </c>
      <c r="Q75" s="66" t="str">
        <f t="shared" si="34"/>
        <v/>
      </c>
      <c r="R75" s="66" t="str">
        <f t="shared" si="34"/>
        <v/>
      </c>
      <c r="S75" s="66" t="str">
        <f t="shared" si="34"/>
        <v/>
      </c>
      <c r="T75" s="66" t="str">
        <f t="shared" si="34"/>
        <v/>
      </c>
      <c r="U75" s="66" t="str">
        <f t="shared" si="34"/>
        <v/>
      </c>
      <c r="V75" s="66" t="str">
        <f t="shared" si="34"/>
        <v/>
      </c>
      <c r="W75" s="66" t="str">
        <f t="shared" si="34"/>
        <v/>
      </c>
      <c r="X75" s="67" t="str">
        <f t="shared" si="34"/>
        <v/>
      </c>
      <c r="Y75" s="67" t="str">
        <f t="shared" si="34"/>
        <v/>
      </c>
      <c r="Z75" s="67" t="str">
        <f t="shared" si="34"/>
        <v/>
      </c>
      <c r="AA75" s="67" t="str">
        <f t="shared" si="34"/>
        <v/>
      </c>
      <c r="AB75" s="67" t="str">
        <f t="shared" si="34"/>
        <v/>
      </c>
      <c r="AC75" s="67" t="str">
        <f t="shared" si="34"/>
        <v/>
      </c>
      <c r="AD75" s="67" t="str">
        <f t="shared" si="34"/>
        <v/>
      </c>
      <c r="AE75" s="67" t="str">
        <f t="shared" si="34"/>
        <v/>
      </c>
      <c r="AF75" s="67" t="str">
        <f t="shared" si="34"/>
        <v/>
      </c>
      <c r="AG75" s="67" t="str">
        <f t="shared" si="34"/>
        <v/>
      </c>
      <c r="AH75" s="67" t="str">
        <f t="shared" si="34"/>
        <v/>
      </c>
      <c r="AI75" s="67" t="str">
        <f t="shared" si="34"/>
        <v/>
      </c>
      <c r="AJ75" s="67" t="str">
        <f t="shared" si="34"/>
        <v/>
      </c>
      <c r="AK75" s="67" t="str">
        <f t="shared" si="34"/>
        <v/>
      </c>
      <c r="AL75" s="67" t="str">
        <f t="shared" si="34"/>
        <v/>
      </c>
      <c r="AM75" s="67" t="str">
        <f t="shared" si="34"/>
        <v/>
      </c>
      <c r="AN75" s="67" t="str">
        <f t="shared" si="34"/>
        <v/>
      </c>
      <c r="AO75" s="67" t="str">
        <f t="shared" si="34"/>
        <v/>
      </c>
      <c r="AP75" s="67" t="str">
        <f t="shared" si="34"/>
        <v/>
      </c>
      <c r="AQ75" s="67" t="str">
        <f t="shared" si="34"/>
        <v/>
      </c>
      <c r="AR75" s="67" t="str">
        <f t="shared" si="34"/>
        <v/>
      </c>
      <c r="AS75" s="67" t="str">
        <f t="shared" si="34"/>
        <v/>
      </c>
      <c r="AT75" s="67" t="str">
        <f t="shared" si="34"/>
        <v/>
      </c>
      <c r="AU75" s="67" t="str">
        <f t="shared" si="34"/>
        <v/>
      </c>
      <c r="AV75" s="67" t="str">
        <f t="shared" si="34"/>
        <v/>
      </c>
      <c r="AW75" s="67" t="str">
        <f t="shared" si="34"/>
        <v/>
      </c>
      <c r="AX75" s="67" t="str">
        <f t="shared" si="34"/>
        <v/>
      </c>
      <c r="AY75" s="67" t="str">
        <f t="shared" si="34"/>
        <v/>
      </c>
      <c r="AZ75" s="67" t="str">
        <f t="shared" si="34"/>
        <v/>
      </c>
      <c r="BA75" s="67" t="str">
        <f t="shared" si="34"/>
        <v/>
      </c>
      <c r="BB75" s="67" t="str">
        <f t="shared" si="34"/>
        <v/>
      </c>
      <c r="BC75" s="67" t="str">
        <f t="shared" si="34"/>
        <v/>
      </c>
      <c r="BD75" s="67" t="str">
        <f t="shared" si="34"/>
        <v/>
      </c>
      <c r="BE75" s="67" t="str">
        <f t="shared" si="34"/>
        <v/>
      </c>
      <c r="BF75" s="67" t="str">
        <f t="shared" si="34"/>
        <v/>
      </c>
      <c r="BG75" s="67" t="str">
        <f t="shared" si="34"/>
        <v/>
      </c>
      <c r="BH75" s="67" t="str">
        <f t="shared" si="34"/>
        <v/>
      </c>
      <c r="BI75" s="67" t="str">
        <f t="shared" si="34"/>
        <v/>
      </c>
      <c r="BJ75" s="67" t="str">
        <f t="shared" si="34"/>
        <v/>
      </c>
      <c r="BK75" s="67" t="str">
        <f t="shared" si="34"/>
        <v/>
      </c>
      <c r="BL75" s="67" t="str">
        <f t="shared" si="34"/>
        <v/>
      </c>
      <c r="BM75" s="67" t="str">
        <f t="shared" si="34"/>
        <v/>
      </c>
      <c r="BN75" s="67" t="str">
        <f t="shared" si="34"/>
        <v/>
      </c>
      <c r="BO75" s="67" t="str">
        <f t="shared" si="34"/>
        <v/>
      </c>
      <c r="BP75" s="67" t="str">
        <f t="shared" si="34"/>
        <v/>
      </c>
      <c r="BQ75" s="67" t="str">
        <f t="shared" ref="BQ75:CY75" si="35">IF(ISERROR(BQ72/BQ20*1000000*BQ21)=TRUE,"",BQ72/BQ20*1000000*BQ21)</f>
        <v/>
      </c>
      <c r="BR75" s="67" t="str">
        <f t="shared" si="35"/>
        <v/>
      </c>
      <c r="BS75" s="67" t="str">
        <f t="shared" si="35"/>
        <v/>
      </c>
      <c r="BT75" s="67" t="str">
        <f t="shared" si="35"/>
        <v/>
      </c>
      <c r="BU75" s="67" t="str">
        <f t="shared" si="35"/>
        <v/>
      </c>
      <c r="BV75" s="67" t="str">
        <f t="shared" si="35"/>
        <v/>
      </c>
      <c r="BW75" s="67" t="str">
        <f t="shared" si="35"/>
        <v/>
      </c>
      <c r="BX75" s="67" t="str">
        <f t="shared" si="35"/>
        <v/>
      </c>
      <c r="BY75" s="67" t="str">
        <f t="shared" si="35"/>
        <v/>
      </c>
      <c r="BZ75" s="67" t="str">
        <f t="shared" si="35"/>
        <v/>
      </c>
      <c r="CA75" s="67" t="str">
        <f t="shared" si="35"/>
        <v/>
      </c>
      <c r="CB75" s="67" t="str">
        <f t="shared" si="35"/>
        <v/>
      </c>
      <c r="CC75" s="67" t="str">
        <f t="shared" si="35"/>
        <v/>
      </c>
      <c r="CD75" s="67" t="str">
        <f t="shared" si="35"/>
        <v/>
      </c>
      <c r="CE75" s="67" t="str">
        <f t="shared" si="35"/>
        <v/>
      </c>
      <c r="CF75" s="67" t="str">
        <f t="shared" si="35"/>
        <v/>
      </c>
      <c r="CG75" s="67" t="str">
        <f t="shared" si="35"/>
        <v/>
      </c>
      <c r="CH75" s="67" t="str">
        <f t="shared" si="35"/>
        <v/>
      </c>
      <c r="CI75" s="67" t="str">
        <f t="shared" si="35"/>
        <v/>
      </c>
      <c r="CJ75" s="67" t="str">
        <f t="shared" si="35"/>
        <v/>
      </c>
      <c r="CK75" s="67" t="str">
        <f t="shared" si="35"/>
        <v/>
      </c>
      <c r="CL75" s="67" t="str">
        <f t="shared" si="35"/>
        <v/>
      </c>
      <c r="CM75" s="67" t="str">
        <f t="shared" si="35"/>
        <v/>
      </c>
      <c r="CN75" s="67" t="str">
        <f t="shared" si="35"/>
        <v/>
      </c>
      <c r="CO75" s="67" t="str">
        <f t="shared" si="35"/>
        <v/>
      </c>
      <c r="CP75" s="67" t="str">
        <f t="shared" si="35"/>
        <v/>
      </c>
      <c r="CQ75" s="67" t="str">
        <f t="shared" si="35"/>
        <v/>
      </c>
      <c r="CR75" s="67" t="str">
        <f t="shared" si="35"/>
        <v/>
      </c>
      <c r="CS75" s="67" t="str">
        <f t="shared" si="35"/>
        <v/>
      </c>
      <c r="CT75" s="67" t="str">
        <f t="shared" si="35"/>
        <v/>
      </c>
      <c r="CU75" s="67" t="str">
        <f t="shared" si="35"/>
        <v/>
      </c>
      <c r="CV75" s="67" t="str">
        <f t="shared" si="35"/>
        <v/>
      </c>
      <c r="CW75" s="67" t="str">
        <f t="shared" si="35"/>
        <v/>
      </c>
      <c r="CX75" s="67" t="str">
        <f t="shared" si="35"/>
        <v/>
      </c>
      <c r="CY75" s="67" t="str">
        <f t="shared" si="35"/>
        <v/>
      </c>
    </row>
    <row r="76" spans="2:103" ht="17.25" customHeight="1">
      <c r="B76" s="14"/>
      <c r="C76" s="68"/>
      <c r="D76" s="69" t="e">
        <f>IF(ABS(D75+D74+D73-D21)&lt;0.0000001,"OK  ","NG      ")</f>
        <v>#DIV/0!</v>
      </c>
      <c r="E76" s="69" t="str">
        <f t="shared" ref="E76:BP76" si="36">IF(ISERROR(ABS(E75+E74+E73-E21))=TRUE,"",IF(ABS(E75+E74+E73-E21)&lt;0.0000001,"OK  ","NG      "))</f>
        <v/>
      </c>
      <c r="F76" s="69" t="str">
        <f t="shared" si="36"/>
        <v/>
      </c>
      <c r="G76" s="69" t="str">
        <f t="shared" si="36"/>
        <v/>
      </c>
      <c r="H76" s="69" t="str">
        <f t="shared" si="36"/>
        <v/>
      </c>
      <c r="I76" s="69" t="str">
        <f t="shared" si="36"/>
        <v/>
      </c>
      <c r="J76" s="69" t="str">
        <f t="shared" si="36"/>
        <v/>
      </c>
      <c r="K76" s="69" t="str">
        <f t="shared" si="36"/>
        <v/>
      </c>
      <c r="L76" s="69" t="str">
        <f t="shared" si="36"/>
        <v/>
      </c>
      <c r="M76" s="69" t="str">
        <f t="shared" si="36"/>
        <v/>
      </c>
      <c r="N76" s="69" t="str">
        <f t="shared" si="36"/>
        <v/>
      </c>
      <c r="O76" s="69" t="str">
        <f t="shared" si="36"/>
        <v/>
      </c>
      <c r="P76" s="69" t="str">
        <f t="shared" si="36"/>
        <v/>
      </c>
      <c r="Q76" s="69" t="str">
        <f t="shared" si="36"/>
        <v/>
      </c>
      <c r="R76" s="69" t="str">
        <f t="shared" si="36"/>
        <v/>
      </c>
      <c r="S76" s="69" t="str">
        <f t="shared" si="36"/>
        <v/>
      </c>
      <c r="T76" s="69" t="str">
        <f t="shared" si="36"/>
        <v/>
      </c>
      <c r="U76" s="69" t="str">
        <f t="shared" si="36"/>
        <v/>
      </c>
      <c r="V76" s="69" t="str">
        <f t="shared" si="36"/>
        <v/>
      </c>
      <c r="W76" s="69" t="str">
        <f t="shared" si="36"/>
        <v/>
      </c>
      <c r="X76" s="70" t="str">
        <f t="shared" si="36"/>
        <v/>
      </c>
      <c r="Y76" s="70" t="str">
        <f t="shared" si="36"/>
        <v/>
      </c>
      <c r="Z76" s="70" t="str">
        <f t="shared" si="36"/>
        <v/>
      </c>
      <c r="AA76" s="70" t="str">
        <f t="shared" si="36"/>
        <v/>
      </c>
      <c r="AB76" s="70" t="str">
        <f t="shared" si="36"/>
        <v/>
      </c>
      <c r="AC76" s="70" t="str">
        <f t="shared" si="36"/>
        <v/>
      </c>
      <c r="AD76" s="70" t="str">
        <f t="shared" si="36"/>
        <v/>
      </c>
      <c r="AE76" s="70" t="str">
        <f t="shared" si="36"/>
        <v/>
      </c>
      <c r="AF76" s="70" t="str">
        <f t="shared" si="36"/>
        <v/>
      </c>
      <c r="AG76" s="70" t="str">
        <f t="shared" si="36"/>
        <v/>
      </c>
      <c r="AH76" s="70" t="str">
        <f t="shared" si="36"/>
        <v/>
      </c>
      <c r="AI76" s="70" t="str">
        <f t="shared" si="36"/>
        <v/>
      </c>
      <c r="AJ76" s="70" t="str">
        <f t="shared" si="36"/>
        <v/>
      </c>
      <c r="AK76" s="70" t="str">
        <f t="shared" si="36"/>
        <v/>
      </c>
      <c r="AL76" s="70" t="str">
        <f t="shared" si="36"/>
        <v/>
      </c>
      <c r="AM76" s="70" t="str">
        <f t="shared" si="36"/>
        <v/>
      </c>
      <c r="AN76" s="70" t="str">
        <f t="shared" si="36"/>
        <v/>
      </c>
      <c r="AO76" s="70" t="str">
        <f t="shared" si="36"/>
        <v/>
      </c>
      <c r="AP76" s="70" t="str">
        <f t="shared" si="36"/>
        <v/>
      </c>
      <c r="AQ76" s="70" t="str">
        <f t="shared" si="36"/>
        <v/>
      </c>
      <c r="AR76" s="70" t="str">
        <f t="shared" si="36"/>
        <v/>
      </c>
      <c r="AS76" s="70" t="str">
        <f t="shared" si="36"/>
        <v/>
      </c>
      <c r="AT76" s="70" t="str">
        <f t="shared" si="36"/>
        <v/>
      </c>
      <c r="AU76" s="70" t="str">
        <f t="shared" si="36"/>
        <v/>
      </c>
      <c r="AV76" s="70" t="str">
        <f t="shared" si="36"/>
        <v/>
      </c>
      <c r="AW76" s="70" t="str">
        <f t="shared" si="36"/>
        <v/>
      </c>
      <c r="AX76" s="70" t="str">
        <f t="shared" si="36"/>
        <v/>
      </c>
      <c r="AY76" s="70" t="str">
        <f t="shared" si="36"/>
        <v/>
      </c>
      <c r="AZ76" s="70" t="str">
        <f t="shared" si="36"/>
        <v/>
      </c>
      <c r="BA76" s="70" t="str">
        <f t="shared" si="36"/>
        <v/>
      </c>
      <c r="BB76" s="70" t="str">
        <f t="shared" si="36"/>
        <v/>
      </c>
      <c r="BC76" s="70" t="str">
        <f t="shared" si="36"/>
        <v/>
      </c>
      <c r="BD76" s="70" t="str">
        <f t="shared" si="36"/>
        <v/>
      </c>
      <c r="BE76" s="70" t="str">
        <f t="shared" si="36"/>
        <v/>
      </c>
      <c r="BF76" s="70" t="str">
        <f t="shared" si="36"/>
        <v/>
      </c>
      <c r="BG76" s="70" t="str">
        <f t="shared" si="36"/>
        <v/>
      </c>
      <c r="BH76" s="70" t="str">
        <f t="shared" si="36"/>
        <v/>
      </c>
      <c r="BI76" s="70" t="str">
        <f t="shared" si="36"/>
        <v/>
      </c>
      <c r="BJ76" s="70" t="str">
        <f t="shared" si="36"/>
        <v/>
      </c>
      <c r="BK76" s="70" t="str">
        <f t="shared" si="36"/>
        <v/>
      </c>
      <c r="BL76" s="70" t="str">
        <f t="shared" si="36"/>
        <v/>
      </c>
      <c r="BM76" s="70" t="str">
        <f t="shared" si="36"/>
        <v/>
      </c>
      <c r="BN76" s="70" t="str">
        <f t="shared" si="36"/>
        <v/>
      </c>
      <c r="BO76" s="70" t="str">
        <f t="shared" si="36"/>
        <v/>
      </c>
      <c r="BP76" s="70" t="str">
        <f t="shared" si="36"/>
        <v/>
      </c>
      <c r="BQ76" s="70" t="str">
        <f t="shared" ref="BQ76:CV76" si="37">IF(ISERROR(ABS(BQ75+BQ74+BQ73-BQ21))=TRUE,"",IF(ABS(BQ75+BQ74+BQ73-BQ21)&lt;0.0000001,"OK  ","NG      "))</f>
        <v/>
      </c>
      <c r="BR76" s="70" t="str">
        <f t="shared" si="37"/>
        <v/>
      </c>
      <c r="BS76" s="70" t="str">
        <f t="shared" si="37"/>
        <v/>
      </c>
      <c r="BT76" s="70" t="str">
        <f t="shared" si="37"/>
        <v/>
      </c>
      <c r="BU76" s="70" t="str">
        <f t="shared" si="37"/>
        <v/>
      </c>
      <c r="BV76" s="70" t="str">
        <f t="shared" si="37"/>
        <v/>
      </c>
      <c r="BW76" s="70" t="str">
        <f t="shared" si="37"/>
        <v/>
      </c>
      <c r="BX76" s="70" t="str">
        <f t="shared" si="37"/>
        <v/>
      </c>
      <c r="BY76" s="70" t="str">
        <f t="shared" si="37"/>
        <v/>
      </c>
      <c r="BZ76" s="70" t="str">
        <f t="shared" si="37"/>
        <v/>
      </c>
      <c r="CA76" s="70" t="str">
        <f t="shared" si="37"/>
        <v/>
      </c>
      <c r="CB76" s="70" t="str">
        <f t="shared" si="37"/>
        <v/>
      </c>
      <c r="CC76" s="70" t="str">
        <f t="shared" si="37"/>
        <v/>
      </c>
      <c r="CD76" s="70" t="str">
        <f t="shared" si="37"/>
        <v/>
      </c>
      <c r="CE76" s="70" t="str">
        <f t="shared" si="37"/>
        <v/>
      </c>
      <c r="CF76" s="70" t="str">
        <f t="shared" si="37"/>
        <v/>
      </c>
      <c r="CG76" s="70" t="str">
        <f t="shared" si="37"/>
        <v/>
      </c>
      <c r="CH76" s="70" t="str">
        <f t="shared" si="37"/>
        <v/>
      </c>
      <c r="CI76" s="70" t="str">
        <f t="shared" si="37"/>
        <v/>
      </c>
      <c r="CJ76" s="70" t="str">
        <f t="shared" si="37"/>
        <v/>
      </c>
      <c r="CK76" s="70" t="str">
        <f t="shared" si="37"/>
        <v/>
      </c>
      <c r="CL76" s="70" t="str">
        <f t="shared" si="37"/>
        <v/>
      </c>
      <c r="CM76" s="70" t="str">
        <f t="shared" si="37"/>
        <v/>
      </c>
      <c r="CN76" s="70" t="str">
        <f t="shared" si="37"/>
        <v/>
      </c>
      <c r="CO76" s="70" t="str">
        <f t="shared" si="37"/>
        <v/>
      </c>
      <c r="CP76" s="70" t="str">
        <f t="shared" si="37"/>
        <v/>
      </c>
      <c r="CQ76" s="70" t="str">
        <f t="shared" si="37"/>
        <v/>
      </c>
      <c r="CR76" s="70" t="str">
        <f t="shared" si="37"/>
        <v/>
      </c>
      <c r="CS76" s="70" t="str">
        <f t="shared" si="37"/>
        <v/>
      </c>
      <c r="CT76" s="70" t="str">
        <f t="shared" si="37"/>
        <v/>
      </c>
      <c r="CU76" s="70" t="str">
        <f t="shared" si="37"/>
        <v/>
      </c>
      <c r="CV76" s="70" t="str">
        <f t="shared" si="37"/>
        <v/>
      </c>
      <c r="CW76" s="70" t="str">
        <f>IF(ISERROR(ABS(CW75+CW74+CW73-CW21))=TRUE,"",IF(ABS(CW75+CW74+CW73-CW21)&lt;0.0000001,"OK  ","NG      "))</f>
        <v/>
      </c>
      <c r="CX76" s="70" t="str">
        <f>IF(ISERROR(ABS(CX75+CX74+CX73-CX21))=TRUE,"",IF(ABS(CX75+CX74+CX73-CX21)&lt;0.0000001,"OK  ","NG      "))</f>
        <v/>
      </c>
      <c r="CY76" s="70" t="str">
        <f>IF(ISERROR(ABS(CY75+CY74+CY73-CY21))=TRUE,"",IF(ABS(CY75+CY74+CY73-CY21)&lt;0.0000001,"OK  ","NG      "))</f>
        <v/>
      </c>
    </row>
    <row r="77" spans="2:103" s="71" customFormat="1" ht="17.25" customHeight="1">
      <c r="C77" s="184" t="s">
        <v>49</v>
      </c>
      <c r="D77" s="185"/>
      <c r="E77" s="72" t="str">
        <f t="shared" ref="E77:BP77" si="38">IF(ISERROR(E9/1000000)=TRUE,"",E11/E9)</f>
        <v/>
      </c>
      <c r="F77" s="72" t="str">
        <f t="shared" si="38"/>
        <v/>
      </c>
      <c r="G77" s="72" t="str">
        <f t="shared" si="38"/>
        <v/>
      </c>
      <c r="H77" s="72" t="str">
        <f t="shared" si="38"/>
        <v/>
      </c>
      <c r="I77" s="72" t="str">
        <f t="shared" si="38"/>
        <v/>
      </c>
      <c r="J77" s="72" t="str">
        <f t="shared" si="38"/>
        <v/>
      </c>
      <c r="K77" s="72" t="str">
        <f t="shared" si="38"/>
        <v/>
      </c>
      <c r="L77" s="72" t="str">
        <f t="shared" si="38"/>
        <v/>
      </c>
      <c r="M77" s="72" t="str">
        <f t="shared" si="38"/>
        <v/>
      </c>
      <c r="N77" s="72" t="str">
        <f t="shared" si="38"/>
        <v/>
      </c>
      <c r="O77" s="72" t="str">
        <f t="shared" si="38"/>
        <v/>
      </c>
      <c r="P77" s="72" t="str">
        <f t="shared" si="38"/>
        <v/>
      </c>
      <c r="Q77" s="72" t="str">
        <f t="shared" si="38"/>
        <v/>
      </c>
      <c r="R77" s="72" t="str">
        <f t="shared" si="38"/>
        <v/>
      </c>
      <c r="S77" s="72" t="str">
        <f t="shared" si="38"/>
        <v/>
      </c>
      <c r="T77" s="72" t="str">
        <f t="shared" si="38"/>
        <v/>
      </c>
      <c r="U77" s="72" t="str">
        <f t="shared" si="38"/>
        <v/>
      </c>
      <c r="V77" s="72" t="str">
        <f t="shared" si="38"/>
        <v/>
      </c>
      <c r="W77" s="72" t="str">
        <f t="shared" si="38"/>
        <v/>
      </c>
      <c r="X77" s="73" t="str">
        <f t="shared" si="38"/>
        <v/>
      </c>
      <c r="Y77" s="73" t="str">
        <f t="shared" si="38"/>
        <v/>
      </c>
      <c r="Z77" s="73" t="str">
        <f t="shared" si="38"/>
        <v/>
      </c>
      <c r="AA77" s="73" t="str">
        <f t="shared" si="38"/>
        <v/>
      </c>
      <c r="AB77" s="73" t="str">
        <f t="shared" si="38"/>
        <v/>
      </c>
      <c r="AC77" s="73" t="str">
        <f t="shared" si="38"/>
        <v/>
      </c>
      <c r="AD77" s="73" t="str">
        <f t="shared" si="38"/>
        <v/>
      </c>
      <c r="AE77" s="73" t="str">
        <f t="shared" si="38"/>
        <v/>
      </c>
      <c r="AF77" s="73" t="str">
        <f t="shared" si="38"/>
        <v/>
      </c>
      <c r="AG77" s="73" t="str">
        <f t="shared" si="38"/>
        <v/>
      </c>
      <c r="AH77" s="73" t="str">
        <f t="shared" si="38"/>
        <v/>
      </c>
      <c r="AI77" s="73" t="str">
        <f t="shared" si="38"/>
        <v/>
      </c>
      <c r="AJ77" s="73" t="str">
        <f t="shared" si="38"/>
        <v/>
      </c>
      <c r="AK77" s="73" t="str">
        <f t="shared" si="38"/>
        <v/>
      </c>
      <c r="AL77" s="73" t="str">
        <f t="shared" si="38"/>
        <v/>
      </c>
      <c r="AM77" s="73" t="str">
        <f t="shared" si="38"/>
        <v/>
      </c>
      <c r="AN77" s="73" t="str">
        <f t="shared" si="38"/>
        <v/>
      </c>
      <c r="AO77" s="73" t="str">
        <f t="shared" si="38"/>
        <v/>
      </c>
      <c r="AP77" s="73" t="str">
        <f t="shared" si="38"/>
        <v/>
      </c>
      <c r="AQ77" s="73" t="str">
        <f t="shared" si="38"/>
        <v/>
      </c>
      <c r="AR77" s="73" t="str">
        <f t="shared" si="38"/>
        <v/>
      </c>
      <c r="AS77" s="73" t="str">
        <f t="shared" si="38"/>
        <v/>
      </c>
      <c r="AT77" s="73" t="str">
        <f t="shared" si="38"/>
        <v/>
      </c>
      <c r="AU77" s="73" t="str">
        <f t="shared" si="38"/>
        <v/>
      </c>
      <c r="AV77" s="73" t="str">
        <f t="shared" si="38"/>
        <v/>
      </c>
      <c r="AW77" s="73" t="str">
        <f t="shared" si="38"/>
        <v/>
      </c>
      <c r="AX77" s="73" t="str">
        <f t="shared" si="38"/>
        <v/>
      </c>
      <c r="AY77" s="73" t="str">
        <f t="shared" si="38"/>
        <v/>
      </c>
      <c r="AZ77" s="73" t="str">
        <f t="shared" si="38"/>
        <v/>
      </c>
      <c r="BA77" s="73" t="str">
        <f t="shared" si="38"/>
        <v/>
      </c>
      <c r="BB77" s="73" t="str">
        <f t="shared" si="38"/>
        <v/>
      </c>
      <c r="BC77" s="73" t="str">
        <f t="shared" si="38"/>
        <v/>
      </c>
      <c r="BD77" s="73" t="str">
        <f t="shared" si="38"/>
        <v/>
      </c>
      <c r="BE77" s="73" t="str">
        <f t="shared" si="38"/>
        <v/>
      </c>
      <c r="BF77" s="73" t="str">
        <f t="shared" si="38"/>
        <v/>
      </c>
      <c r="BG77" s="73" t="str">
        <f t="shared" si="38"/>
        <v/>
      </c>
      <c r="BH77" s="73" t="str">
        <f t="shared" si="38"/>
        <v/>
      </c>
      <c r="BI77" s="73" t="str">
        <f t="shared" si="38"/>
        <v/>
      </c>
      <c r="BJ77" s="73" t="str">
        <f t="shared" si="38"/>
        <v/>
      </c>
      <c r="BK77" s="73" t="str">
        <f t="shared" si="38"/>
        <v/>
      </c>
      <c r="BL77" s="73" t="str">
        <f t="shared" si="38"/>
        <v/>
      </c>
      <c r="BM77" s="73" t="str">
        <f t="shared" si="38"/>
        <v/>
      </c>
      <c r="BN77" s="73" t="str">
        <f t="shared" si="38"/>
        <v/>
      </c>
      <c r="BO77" s="73" t="str">
        <f t="shared" si="38"/>
        <v/>
      </c>
      <c r="BP77" s="73" t="str">
        <f t="shared" si="38"/>
        <v/>
      </c>
      <c r="BQ77" s="73" t="str">
        <f t="shared" ref="BQ77:CY77" si="39">IF(ISERROR(BQ9/1000000)=TRUE,"",BQ11/BQ9)</f>
        <v/>
      </c>
      <c r="BR77" s="73" t="str">
        <f t="shared" si="39"/>
        <v/>
      </c>
      <c r="BS77" s="73" t="str">
        <f t="shared" si="39"/>
        <v/>
      </c>
      <c r="BT77" s="73" t="str">
        <f t="shared" si="39"/>
        <v/>
      </c>
      <c r="BU77" s="73" t="str">
        <f t="shared" si="39"/>
        <v/>
      </c>
      <c r="BV77" s="73" t="str">
        <f t="shared" si="39"/>
        <v/>
      </c>
      <c r="BW77" s="73" t="str">
        <f t="shared" si="39"/>
        <v/>
      </c>
      <c r="BX77" s="73" t="str">
        <f t="shared" si="39"/>
        <v/>
      </c>
      <c r="BY77" s="73" t="str">
        <f t="shared" si="39"/>
        <v/>
      </c>
      <c r="BZ77" s="73" t="str">
        <f t="shared" si="39"/>
        <v/>
      </c>
      <c r="CA77" s="73" t="str">
        <f t="shared" si="39"/>
        <v/>
      </c>
      <c r="CB77" s="73" t="str">
        <f t="shared" si="39"/>
        <v/>
      </c>
      <c r="CC77" s="73" t="str">
        <f t="shared" si="39"/>
        <v/>
      </c>
      <c r="CD77" s="73" t="str">
        <f t="shared" si="39"/>
        <v/>
      </c>
      <c r="CE77" s="73" t="str">
        <f t="shared" si="39"/>
        <v/>
      </c>
      <c r="CF77" s="73" t="str">
        <f t="shared" si="39"/>
        <v/>
      </c>
      <c r="CG77" s="73" t="str">
        <f t="shared" si="39"/>
        <v/>
      </c>
      <c r="CH77" s="73" t="str">
        <f t="shared" si="39"/>
        <v/>
      </c>
      <c r="CI77" s="73" t="str">
        <f t="shared" si="39"/>
        <v/>
      </c>
      <c r="CJ77" s="73" t="str">
        <f t="shared" si="39"/>
        <v/>
      </c>
      <c r="CK77" s="73" t="str">
        <f t="shared" si="39"/>
        <v/>
      </c>
      <c r="CL77" s="73" t="str">
        <f t="shared" si="39"/>
        <v/>
      </c>
      <c r="CM77" s="73" t="str">
        <f t="shared" si="39"/>
        <v/>
      </c>
      <c r="CN77" s="73" t="str">
        <f t="shared" si="39"/>
        <v/>
      </c>
      <c r="CO77" s="73" t="str">
        <f t="shared" si="39"/>
        <v/>
      </c>
      <c r="CP77" s="73" t="str">
        <f t="shared" si="39"/>
        <v/>
      </c>
      <c r="CQ77" s="73" t="str">
        <f t="shared" si="39"/>
        <v/>
      </c>
      <c r="CR77" s="73" t="str">
        <f t="shared" si="39"/>
        <v/>
      </c>
      <c r="CS77" s="73" t="str">
        <f t="shared" si="39"/>
        <v/>
      </c>
      <c r="CT77" s="73" t="str">
        <f t="shared" si="39"/>
        <v/>
      </c>
      <c r="CU77" s="73" t="str">
        <f t="shared" si="39"/>
        <v/>
      </c>
      <c r="CV77" s="73" t="str">
        <f t="shared" si="39"/>
        <v/>
      </c>
      <c r="CW77" s="73" t="str">
        <f t="shared" si="39"/>
        <v/>
      </c>
      <c r="CX77" s="73" t="str">
        <f t="shared" si="39"/>
        <v/>
      </c>
      <c r="CY77" s="73" t="str">
        <f t="shared" si="39"/>
        <v/>
      </c>
    </row>
    <row r="78" spans="2:103" ht="17.25" customHeight="1">
      <c r="B78" s="14"/>
      <c r="D78" s="34"/>
      <c r="E78" s="42"/>
      <c r="Y78" s="39"/>
    </row>
    <row r="79" spans="2:103" ht="17.25" customHeight="1">
      <c r="B79" s="14"/>
      <c r="D79" s="34"/>
      <c r="E79" s="42"/>
      <c r="Y79" s="39"/>
    </row>
    <row r="80" spans="2:103" ht="17.25" customHeight="1">
      <c r="B80" s="14"/>
      <c r="D80" s="34"/>
      <c r="E80" s="42"/>
      <c r="Y80" s="39"/>
    </row>
    <row r="81" spans="2:25" ht="17.25" customHeight="1">
      <c r="B81" s="14"/>
      <c r="D81" s="34"/>
      <c r="E81" s="42"/>
      <c r="Y81" s="39"/>
    </row>
    <row r="82" spans="2:25" ht="17.25" customHeight="1">
      <c r="B82" s="14"/>
      <c r="D82" s="34"/>
      <c r="E82" s="42"/>
      <c r="Y82" s="39"/>
    </row>
    <row r="83" spans="2:25" ht="17.25" customHeight="1">
      <c r="B83" s="14"/>
      <c r="D83" s="34"/>
      <c r="E83" s="42"/>
      <c r="Y83" s="39"/>
    </row>
    <row r="84" spans="2:25" ht="17.25" customHeight="1">
      <c r="B84" s="14"/>
      <c r="D84" s="34"/>
      <c r="E84" s="42"/>
      <c r="Y84" s="39"/>
    </row>
    <row r="85" spans="2:25" ht="17.25" customHeight="1">
      <c r="B85" s="14"/>
      <c r="D85" s="34"/>
      <c r="E85" s="42"/>
      <c r="Y85" s="39"/>
    </row>
    <row r="86" spans="2:25" ht="17.25" customHeight="1">
      <c r="B86" s="14"/>
      <c r="D86" s="34"/>
      <c r="E86" s="42"/>
      <c r="Y86" s="39"/>
    </row>
    <row r="87" spans="2:25" ht="17.25" customHeight="1">
      <c r="B87" s="14"/>
      <c r="D87" s="34"/>
      <c r="E87" s="42"/>
      <c r="Y87" s="39"/>
    </row>
    <row r="88" spans="2:25" ht="17.25" customHeight="1">
      <c r="B88" s="14"/>
      <c r="D88" s="34"/>
      <c r="E88" s="42"/>
      <c r="Y88" s="39"/>
    </row>
    <row r="89" spans="2:25" ht="17.25" customHeight="1">
      <c r="B89" s="14"/>
      <c r="D89" s="34"/>
      <c r="E89" s="42"/>
      <c r="Y89" s="39"/>
    </row>
    <row r="90" spans="2:25" ht="17.25" customHeight="1">
      <c r="B90" s="14"/>
      <c r="D90" s="34"/>
      <c r="E90" s="42"/>
      <c r="Y90" s="39"/>
    </row>
    <row r="91" spans="2:25" ht="17.25" customHeight="1">
      <c r="B91" s="14"/>
      <c r="D91" s="34"/>
      <c r="E91" s="42"/>
      <c r="Y91" s="39"/>
    </row>
    <row r="92" spans="2:25" ht="17.25" customHeight="1">
      <c r="B92" s="14"/>
      <c r="D92" s="34"/>
      <c r="E92" s="42"/>
      <c r="Y92" s="39"/>
    </row>
    <row r="93" spans="2:25" ht="17.25" customHeight="1">
      <c r="B93" s="14"/>
      <c r="D93" s="34"/>
      <c r="E93" s="42"/>
      <c r="Y93" s="39"/>
    </row>
    <row r="94" spans="2:25" ht="17.25" customHeight="1">
      <c r="B94" s="14"/>
      <c r="D94" s="34"/>
      <c r="E94" s="42"/>
      <c r="Y94" s="39"/>
    </row>
    <row r="95" spans="2:25" ht="17.25" customHeight="1">
      <c r="B95" s="14"/>
      <c r="D95" s="34"/>
      <c r="E95" s="42"/>
      <c r="Y95" s="39"/>
    </row>
    <row r="96" spans="2:25" ht="17.25" customHeight="1">
      <c r="B96" s="14"/>
      <c r="D96" s="34"/>
      <c r="E96" s="42"/>
      <c r="Y96" s="39"/>
    </row>
    <row r="97" spans="2:25" ht="17.25" customHeight="1">
      <c r="B97" s="14"/>
      <c r="D97" s="34"/>
      <c r="E97" s="42"/>
      <c r="Y97" s="39"/>
    </row>
    <row r="98" spans="2:25" ht="17.25" customHeight="1">
      <c r="B98" s="14"/>
      <c r="D98" s="34"/>
      <c r="E98" s="42"/>
      <c r="Y98" s="39"/>
    </row>
    <row r="99" spans="2:25" ht="17.25" customHeight="1">
      <c r="B99" s="14"/>
      <c r="D99" s="34"/>
      <c r="E99" s="42"/>
      <c r="Y99" s="39"/>
    </row>
    <row r="100" spans="2:25" ht="17.25" customHeight="1">
      <c r="B100" s="14"/>
      <c r="D100" s="34"/>
      <c r="E100" s="42"/>
      <c r="Y100" s="39"/>
    </row>
    <row r="101" spans="2:25" ht="17.25" customHeight="1">
      <c r="B101" s="14"/>
      <c r="D101" s="34"/>
      <c r="E101" s="42"/>
      <c r="Y101" s="39"/>
    </row>
    <row r="102" spans="2:25" ht="17.25" customHeight="1">
      <c r="B102" s="14"/>
      <c r="D102" s="34"/>
      <c r="E102" s="42"/>
      <c r="Y102" s="39"/>
    </row>
    <row r="103" spans="2:25" ht="17.25" customHeight="1">
      <c r="B103" s="14"/>
      <c r="D103" s="34"/>
      <c r="E103" s="42"/>
      <c r="Y103" s="39"/>
    </row>
    <row r="104" spans="2:25" ht="17.25" customHeight="1">
      <c r="B104" s="14"/>
      <c r="D104" s="34"/>
      <c r="E104" s="42"/>
      <c r="Y104" s="39"/>
    </row>
    <row r="105" spans="2:25" ht="17.25" customHeight="1">
      <c r="B105" s="14"/>
      <c r="D105" s="34"/>
      <c r="E105" s="42"/>
      <c r="Y105" s="39"/>
    </row>
  </sheetData>
  <mergeCells count="55">
    <mergeCell ref="B8:C8"/>
    <mergeCell ref="B3:C3"/>
    <mergeCell ref="B4:C4"/>
    <mergeCell ref="B5:C5"/>
    <mergeCell ref="B6:C6"/>
    <mergeCell ref="B7:C7"/>
    <mergeCell ref="B20:C20"/>
    <mergeCell ref="B9:C9"/>
    <mergeCell ref="B10:D10"/>
    <mergeCell ref="B11:D11"/>
    <mergeCell ref="B12:C12"/>
    <mergeCell ref="B13:C13"/>
    <mergeCell ref="B14:C14"/>
    <mergeCell ref="B15:C15"/>
    <mergeCell ref="B16:C16"/>
    <mergeCell ref="B17:C17"/>
    <mergeCell ref="B18:C18"/>
    <mergeCell ref="B19:C19"/>
    <mergeCell ref="E51:I51"/>
    <mergeCell ref="C52:D52"/>
    <mergeCell ref="B21:C21"/>
    <mergeCell ref="B22:D22"/>
    <mergeCell ref="B40:B45"/>
    <mergeCell ref="C40:D40"/>
    <mergeCell ref="C41:D41"/>
    <mergeCell ref="C42:D42"/>
    <mergeCell ref="C43:D43"/>
    <mergeCell ref="C44:D44"/>
    <mergeCell ref="C45:D45"/>
    <mergeCell ref="C47:D47"/>
    <mergeCell ref="C48:D48"/>
    <mergeCell ref="C49:D49"/>
    <mergeCell ref="C51:D51"/>
    <mergeCell ref="C54:D54"/>
    <mergeCell ref="E54:I54"/>
    <mergeCell ref="C55:D55"/>
    <mergeCell ref="C57:D57"/>
    <mergeCell ref="E57:I57"/>
    <mergeCell ref="C60:D60"/>
    <mergeCell ref="C58:D58"/>
    <mergeCell ref="C61:D61"/>
    <mergeCell ref="C63:E67"/>
    <mergeCell ref="G63:H67"/>
    <mergeCell ref="J63:K67"/>
    <mergeCell ref="U64:U67"/>
    <mergeCell ref="X64:X67"/>
    <mergeCell ref="C77:D77"/>
    <mergeCell ref="P63:Q67"/>
    <mergeCell ref="S63:T67"/>
    <mergeCell ref="F64:F67"/>
    <mergeCell ref="I64:I67"/>
    <mergeCell ref="L64:L67"/>
    <mergeCell ref="O64:O67"/>
    <mergeCell ref="R64:R67"/>
    <mergeCell ref="M63:N67"/>
  </mergeCells>
  <phoneticPr fontId="2"/>
  <conditionalFormatting sqref="E40:CY40 E44:CY44 F41:CY43">
    <cfRule type="cellIs" dxfId="2" priority="2" stopIfTrue="1" operator="equal">
      <formula>"Yes"</formula>
    </cfRule>
  </conditionalFormatting>
  <conditionalFormatting sqref="E45:CY45">
    <cfRule type="cellIs" dxfId="1" priority="3" stopIfTrue="1" operator="equal">
      <formula>"落札不適当"</formula>
    </cfRule>
  </conditionalFormatting>
  <conditionalFormatting sqref="E41:E43">
    <cfRule type="cellIs" dxfId="0" priority="1" stopIfTrue="1" operator="equal">
      <formula>"Yes"</formula>
    </cfRule>
  </conditionalFormatting>
  <pageMargins left="0.35433070866141736" right="0.19685039370078741" top="0.70866141732283472" bottom="0.19685039370078741" header="0.62992125984251968" footer="0.19685039370078741"/>
  <pageSetup paperSize="8" scale="67" fitToWidth="0" orientation="landscape" r:id="rId1"/>
  <headerFooter alignWithMargins="0">
    <oddHeader>&amp;C&amp;22数 値 的 判 断 基 準 に よ る 審 査 票　（落札候補者審査時）&amp;R
【土木工事】</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10</vt:i4>
      </vt:variant>
    </vt:vector>
  </HeadingPairs>
  <TitlesOfParts>
    <vt:vector size="27" baseType="lpstr">
      <vt:lpstr>工事情報入力</vt:lpstr>
      <vt:lpstr>工事費内訳書</vt:lpstr>
      <vt:lpstr>MainMenu</vt:lpstr>
      <vt:lpstr>List</vt:lpstr>
      <vt:lpstr>INI</vt:lpstr>
      <vt:lpstr>DUMMY</vt:lpstr>
      <vt:lpstr>MSG</vt:lpstr>
      <vt:lpstr>工事費内訳書元</vt:lpstr>
      <vt:lpstr>労務賃金調書</vt:lpstr>
      <vt:lpstr>労務賃金元</vt:lpstr>
      <vt:lpstr>比較表元</vt:lpstr>
      <vt:lpstr>数値的判断審査票元</vt:lpstr>
      <vt:lpstr>数値的判断審査票元_入札時</vt:lpstr>
      <vt:lpstr>数値的判断審査票元_電気</vt:lpstr>
      <vt:lpstr>数値的判断審査票元_審査時</vt:lpstr>
      <vt:lpstr>数値的判断審査票元_電気_入札時</vt:lpstr>
      <vt:lpstr>数値的判断審査票元_電気_審査時</vt:lpstr>
      <vt:lpstr>数値的判断審査票元!Print_Area</vt:lpstr>
      <vt:lpstr>数値的判断審査票元_審査時!Print_Area</vt:lpstr>
      <vt:lpstr>数値的判断審査票元_電気!Print_Area</vt:lpstr>
      <vt:lpstr>数値的判断審査票元_電気_審査時!Print_Area</vt:lpstr>
      <vt:lpstr>数値的判断審査票元_電気_入札時!Print_Area</vt:lpstr>
      <vt:lpstr>数値的判断審査票元_入札時!Print_Area</vt:lpstr>
      <vt:lpstr>労務賃金元!Print_Area</vt:lpstr>
      <vt:lpstr>労務賃金調書!Print_Area</vt:lpstr>
      <vt:lpstr>労務賃金元!Print_Titles</vt:lpstr>
      <vt:lpstr>労務賃金調書!Print_Titles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武山 忠勝</dc:creator>
  <cp:lastModifiedBy>武山 忠勝</cp:lastModifiedBy>
  <cp:lastPrinted>2025-04-17T05:56:15Z</cp:lastPrinted>
  <dcterms:created xsi:type="dcterms:W3CDTF">1997-01-08T22:48:59Z</dcterms:created>
  <dcterms:modified xsi:type="dcterms:W3CDTF">2026-04-19T23:14:07Z</dcterms:modified>
</cp:coreProperties>
</file>