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950" activeTab="0"/>
  </bookViews>
  <sheets>
    <sheet name="工事費内訳書" sheetId="1" r:id="rId1"/>
    <sheet name="List" sheetId="2" state="hidden" r:id="rId2"/>
    <sheet name="労務賃金調書" sheetId="3" r:id="rId3"/>
  </sheets>
  <definedNames>
    <definedName name="_xlnm.Print_Area" localSheetId="2">'労務賃金調書'!$A$1:$L$69</definedName>
    <definedName name="_xlnm.Print_Titles" localSheetId="2">'労務賃金調書'!$1:$6</definedName>
  </definedNames>
  <calcPr fullCalcOnLoad="1"/>
</workbook>
</file>

<file path=xl/comments1.xml><?xml version="1.0" encoding="utf-8"?>
<comments xmlns="http://schemas.openxmlformats.org/spreadsheetml/2006/main">
  <authors>
    <author>admin</author>
    <author>mkosha</author>
  </authors>
  <commentList>
    <comment ref="G4" authorId="0">
      <text>
        <r>
          <rPr>
            <sz val="9"/>
            <rFont val="ＭＳ Ｐゴシック"/>
            <family val="3"/>
          </rPr>
          <t>大臣許可は「００」を入力
知事許可は「県の番号」を入力
してください。</t>
        </r>
      </text>
    </comment>
    <comment ref="I4" authorId="0">
      <text>
        <r>
          <rPr>
            <sz val="9"/>
            <rFont val="ＭＳ Ｐゴシック"/>
            <family val="3"/>
          </rPr>
          <t>半角英数６桁の許可番号を
入力してください。</t>
        </r>
      </text>
    </comment>
    <comment ref="G9" authorId="0">
      <text>
        <r>
          <rPr>
            <sz val="9"/>
            <rFont val="ＭＳ Ｐゴシック"/>
            <family val="3"/>
          </rPr>
          <t>会社名を入力
してください。</t>
        </r>
      </text>
    </comment>
    <comment ref="J9" authorId="0">
      <text>
        <r>
          <rPr>
            <sz val="9"/>
            <rFont val="ＭＳ Ｐゴシック"/>
            <family val="3"/>
          </rPr>
          <t>会社名を
入力して
ください。</t>
        </r>
      </text>
    </comment>
    <comment ref="J10" authorId="0">
      <text>
        <r>
          <rPr>
            <sz val="9"/>
            <rFont val="ＭＳ Ｐゴシック"/>
            <family val="3"/>
          </rPr>
          <t>許可番号を
入力して
ください。</t>
        </r>
      </text>
    </comment>
    <comment ref="J11" authorId="0">
      <text>
        <r>
          <rPr>
            <sz val="9"/>
            <rFont val="ＭＳ Ｐゴシック"/>
            <family val="3"/>
          </rPr>
          <t>電話番号を
入力して
ください。</t>
        </r>
      </text>
    </comment>
    <comment ref="H15" authorId="0">
      <text>
        <r>
          <rPr>
            <sz val="9"/>
            <rFont val="ＭＳ Ｐゴシック"/>
            <family val="3"/>
          </rPr>
          <t>配置代理人相当職
の年収を入力して
ください。</t>
        </r>
      </text>
    </comment>
    <comment ref="I15" authorId="0">
      <text>
        <r>
          <rPr>
            <sz val="9"/>
            <rFont val="ＭＳ Ｐゴシック"/>
            <family val="3"/>
          </rPr>
          <t>配置技術者相当職
の年収を入力して
ください。</t>
        </r>
      </text>
    </comment>
    <comment ref="J15" authorId="0">
      <text>
        <r>
          <rPr>
            <sz val="9"/>
            <rFont val="ＭＳ Ｐゴシック"/>
            <family val="3"/>
          </rPr>
          <t>配置技術者相当職
の年収を入力して
ください。</t>
        </r>
      </text>
    </comment>
    <comment ref="I18" authorId="0">
      <text>
        <r>
          <rPr>
            <sz val="9"/>
            <rFont val="ＭＳ Ｐゴシック"/>
            <family val="3"/>
          </rPr>
          <t>工期(日間)
を入力して
ください。</t>
        </r>
      </text>
    </comment>
    <comment ref="J18" authorId="0">
      <text>
        <r>
          <rPr>
            <sz val="9"/>
            <rFont val="ＭＳ Ｐゴシック"/>
            <family val="3"/>
          </rPr>
          <t>工期(日間)
を入力して
ください。</t>
        </r>
      </text>
    </comment>
    <comment ref="I25" authorId="1">
      <text>
        <r>
          <rPr>
            <sz val="9"/>
            <rFont val="ＭＳ Ｐゴシック"/>
            <family val="3"/>
          </rPr>
          <t>金額を入力
してください。</t>
        </r>
      </text>
    </comment>
    <comment ref="J25" authorId="1">
      <text>
        <r>
          <rPr>
            <sz val="9"/>
            <rFont val="ＭＳ Ｐゴシック"/>
            <family val="3"/>
          </rPr>
          <t>金額を入力
してください。</t>
        </r>
      </text>
    </comment>
    <comment ref="I26" authorId="1">
      <text>
        <r>
          <rPr>
            <sz val="9"/>
            <rFont val="ＭＳ Ｐゴシック"/>
            <family val="3"/>
          </rPr>
          <t>金額を入力
してください。</t>
        </r>
      </text>
    </comment>
    <comment ref="J26" authorId="1">
      <text>
        <r>
          <rPr>
            <sz val="9"/>
            <rFont val="ＭＳ Ｐゴシック"/>
            <family val="3"/>
          </rPr>
          <t>金額を入力
してください。</t>
        </r>
      </text>
    </comment>
    <comment ref="I27" authorId="1">
      <text>
        <r>
          <rPr>
            <sz val="9"/>
            <rFont val="ＭＳ Ｐゴシック"/>
            <family val="3"/>
          </rPr>
          <t>金額を入力
してください。</t>
        </r>
      </text>
    </comment>
    <comment ref="J27" authorId="1">
      <text>
        <r>
          <rPr>
            <sz val="9"/>
            <rFont val="ＭＳ Ｐゴシック"/>
            <family val="3"/>
          </rPr>
          <t>金額を入力
してください。</t>
        </r>
      </text>
    </comment>
    <comment ref="I28" authorId="1">
      <text>
        <r>
          <rPr>
            <sz val="9"/>
            <rFont val="ＭＳ Ｐゴシック"/>
            <family val="3"/>
          </rPr>
          <t>金額を入力
してください。</t>
        </r>
      </text>
    </comment>
    <comment ref="J28" authorId="1">
      <text>
        <r>
          <rPr>
            <sz val="9"/>
            <rFont val="ＭＳ Ｐゴシック"/>
            <family val="3"/>
          </rPr>
          <t>金額を入力
してください。</t>
        </r>
      </text>
    </comment>
    <comment ref="I30" authorId="1">
      <text>
        <r>
          <rPr>
            <sz val="9"/>
            <rFont val="ＭＳ Ｐゴシック"/>
            <family val="3"/>
          </rPr>
          <t>金額を入力
してください。</t>
        </r>
      </text>
    </comment>
    <comment ref="J30" authorId="1">
      <text>
        <r>
          <rPr>
            <sz val="9"/>
            <rFont val="ＭＳ Ｐゴシック"/>
            <family val="3"/>
          </rPr>
          <t>金額を入力
してください。</t>
        </r>
      </text>
    </comment>
    <comment ref="I31" authorId="1">
      <text>
        <r>
          <rPr>
            <sz val="9"/>
            <rFont val="ＭＳ Ｐゴシック"/>
            <family val="3"/>
          </rPr>
          <t>金額を入力
してください。</t>
        </r>
      </text>
    </comment>
    <comment ref="J31" authorId="1">
      <text>
        <r>
          <rPr>
            <sz val="9"/>
            <rFont val="ＭＳ Ｐゴシック"/>
            <family val="3"/>
          </rPr>
          <t>金額を入力
してください。</t>
        </r>
      </text>
    </comment>
    <comment ref="I32" authorId="1">
      <text>
        <r>
          <rPr>
            <sz val="9"/>
            <rFont val="ＭＳ Ｐゴシック"/>
            <family val="3"/>
          </rPr>
          <t>金額を入力
してください。</t>
        </r>
      </text>
    </comment>
    <comment ref="J32" authorId="1">
      <text>
        <r>
          <rPr>
            <sz val="9"/>
            <rFont val="ＭＳ Ｐゴシック"/>
            <family val="3"/>
          </rPr>
          <t>金額を入力
してください。</t>
        </r>
      </text>
    </comment>
    <comment ref="I33" authorId="1">
      <text>
        <r>
          <rPr>
            <sz val="9"/>
            <rFont val="ＭＳ Ｐゴシック"/>
            <family val="3"/>
          </rPr>
          <t>金額を入力
してください。</t>
        </r>
      </text>
    </comment>
    <comment ref="J33" authorId="1">
      <text>
        <r>
          <rPr>
            <sz val="9"/>
            <rFont val="ＭＳ Ｐゴシック"/>
            <family val="3"/>
          </rPr>
          <t>金額を入力
してください。</t>
        </r>
      </text>
    </comment>
    <comment ref="I34" authorId="1">
      <text>
        <r>
          <rPr>
            <sz val="9"/>
            <rFont val="ＭＳ Ｐゴシック"/>
            <family val="3"/>
          </rPr>
          <t>金額を入力
してください。</t>
        </r>
      </text>
    </comment>
    <comment ref="J34" authorId="1">
      <text>
        <r>
          <rPr>
            <sz val="9"/>
            <rFont val="ＭＳ Ｐゴシック"/>
            <family val="3"/>
          </rPr>
          <t>金額を入力
してください。</t>
        </r>
      </text>
    </comment>
    <comment ref="I35" authorId="1">
      <text>
        <r>
          <rPr>
            <sz val="9"/>
            <rFont val="ＭＳ Ｐゴシック"/>
            <family val="3"/>
          </rPr>
          <t>金額を入力
してください。</t>
        </r>
      </text>
    </comment>
    <comment ref="J35" authorId="1">
      <text>
        <r>
          <rPr>
            <sz val="9"/>
            <rFont val="ＭＳ Ｐゴシック"/>
            <family val="3"/>
          </rPr>
          <t>金額を入力
してください。</t>
        </r>
      </text>
    </comment>
    <comment ref="I37" authorId="1">
      <text>
        <r>
          <rPr>
            <sz val="9"/>
            <rFont val="ＭＳ Ｐゴシック"/>
            <family val="3"/>
          </rPr>
          <t>金額を入力
してください。</t>
        </r>
      </text>
    </comment>
    <comment ref="J37" authorId="1">
      <text>
        <r>
          <rPr>
            <sz val="9"/>
            <rFont val="ＭＳ Ｐゴシック"/>
            <family val="3"/>
          </rPr>
          <t>金額を入力
してください。</t>
        </r>
      </text>
    </comment>
    <comment ref="I40" authorId="1">
      <text>
        <r>
          <rPr>
            <sz val="9"/>
            <rFont val="ＭＳ Ｐゴシック"/>
            <family val="3"/>
          </rPr>
          <t>金額を入力
してください。</t>
        </r>
      </text>
    </comment>
    <comment ref="J40" authorId="1">
      <text>
        <r>
          <rPr>
            <sz val="9"/>
            <rFont val="ＭＳ Ｐゴシック"/>
            <family val="3"/>
          </rPr>
          <t>金額を入力
してください。</t>
        </r>
      </text>
    </comment>
    <comment ref="I42" authorId="1">
      <text>
        <r>
          <rPr>
            <sz val="9"/>
            <rFont val="ＭＳ Ｐゴシック"/>
            <family val="3"/>
          </rPr>
          <t>金額を入力
してください。</t>
        </r>
      </text>
    </comment>
    <comment ref="J42" authorId="1">
      <text>
        <r>
          <rPr>
            <sz val="9"/>
            <rFont val="ＭＳ Ｐゴシック"/>
            <family val="3"/>
          </rPr>
          <t>金額を入力
してください。</t>
        </r>
      </text>
    </comment>
    <comment ref="I44" authorId="1">
      <text>
        <r>
          <rPr>
            <sz val="9"/>
            <rFont val="ＭＳ Ｐゴシック"/>
            <family val="3"/>
          </rPr>
          <t>金額を入力
してください。</t>
        </r>
      </text>
    </comment>
    <comment ref="J44" authorId="1">
      <text>
        <r>
          <rPr>
            <sz val="9"/>
            <rFont val="ＭＳ Ｐゴシック"/>
            <family val="3"/>
          </rPr>
          <t>金額を入力
してください。</t>
        </r>
      </text>
    </comment>
    <comment ref="I47" authorId="1">
      <text>
        <r>
          <rPr>
            <sz val="9"/>
            <rFont val="ＭＳ Ｐゴシック"/>
            <family val="3"/>
          </rPr>
          <t>金額を入力
してください。</t>
        </r>
      </text>
    </comment>
    <comment ref="J47" authorId="1">
      <text>
        <r>
          <rPr>
            <sz val="9"/>
            <rFont val="ＭＳ Ｐゴシック"/>
            <family val="3"/>
          </rPr>
          <t>金額を入力
してください。</t>
        </r>
      </text>
    </comment>
    <comment ref="I48" authorId="1">
      <text>
        <r>
          <rPr>
            <sz val="9"/>
            <rFont val="ＭＳ Ｐゴシック"/>
            <family val="3"/>
          </rPr>
          <t>金額を入力
してください。</t>
        </r>
      </text>
    </comment>
    <comment ref="J48" authorId="1">
      <text>
        <r>
          <rPr>
            <sz val="9"/>
            <rFont val="ＭＳ Ｐゴシック"/>
            <family val="3"/>
          </rPr>
          <t>金額を入力
してください。</t>
        </r>
      </text>
    </comment>
    <comment ref="I49" authorId="1">
      <text>
        <r>
          <rPr>
            <sz val="9"/>
            <rFont val="ＭＳ Ｐゴシック"/>
            <family val="3"/>
          </rPr>
          <t>金額を入力
してください。</t>
        </r>
      </text>
    </comment>
    <comment ref="J49" authorId="1">
      <text>
        <r>
          <rPr>
            <sz val="9"/>
            <rFont val="ＭＳ Ｐゴシック"/>
            <family val="3"/>
          </rPr>
          <t>金額を入力
してください。</t>
        </r>
      </text>
    </comment>
    <comment ref="I50" authorId="1">
      <text>
        <r>
          <rPr>
            <sz val="9"/>
            <rFont val="ＭＳ Ｐゴシック"/>
            <family val="3"/>
          </rPr>
          <t>金額を入力
してください。</t>
        </r>
      </text>
    </comment>
    <comment ref="J50" authorId="1">
      <text>
        <r>
          <rPr>
            <sz val="9"/>
            <rFont val="ＭＳ Ｐゴシック"/>
            <family val="3"/>
          </rPr>
          <t>金額を入力
してください。</t>
        </r>
      </text>
    </comment>
    <comment ref="I51" authorId="1">
      <text>
        <r>
          <rPr>
            <sz val="9"/>
            <rFont val="ＭＳ Ｐゴシック"/>
            <family val="3"/>
          </rPr>
          <t>金額を入力
してください。</t>
        </r>
      </text>
    </comment>
    <comment ref="J51" authorId="1">
      <text>
        <r>
          <rPr>
            <sz val="9"/>
            <rFont val="ＭＳ Ｐゴシック"/>
            <family val="3"/>
          </rPr>
          <t>金額を入力
してください。</t>
        </r>
      </text>
    </comment>
    <comment ref="I53" authorId="1">
      <text>
        <r>
          <rPr>
            <sz val="9"/>
            <rFont val="ＭＳ Ｐゴシック"/>
            <family val="3"/>
          </rPr>
          <t>金額を入力
してください。</t>
        </r>
      </text>
    </comment>
    <comment ref="J53" authorId="1">
      <text>
        <r>
          <rPr>
            <sz val="9"/>
            <rFont val="ＭＳ Ｐゴシック"/>
            <family val="3"/>
          </rPr>
          <t>金額を入力
してください。</t>
        </r>
      </text>
    </comment>
    <comment ref="I55" authorId="1">
      <text>
        <r>
          <rPr>
            <sz val="9"/>
            <rFont val="ＭＳ Ｐゴシック"/>
            <family val="3"/>
          </rPr>
          <t>金額を入力
してください。</t>
        </r>
      </text>
    </comment>
    <comment ref="J55" authorId="1">
      <text>
        <r>
          <rPr>
            <sz val="9"/>
            <rFont val="ＭＳ Ｐゴシック"/>
            <family val="3"/>
          </rPr>
          <t>金額を入力
してください。</t>
        </r>
      </text>
    </comment>
    <comment ref="I57" authorId="1">
      <text>
        <r>
          <rPr>
            <sz val="9"/>
            <rFont val="ＭＳ Ｐゴシック"/>
            <family val="3"/>
          </rPr>
          <t>金額を入力
してください。</t>
        </r>
      </text>
    </comment>
    <comment ref="J57" authorId="1">
      <text>
        <r>
          <rPr>
            <sz val="9"/>
            <rFont val="ＭＳ Ｐゴシック"/>
            <family val="3"/>
          </rPr>
          <t>金額を入力
してください。</t>
        </r>
      </text>
    </comment>
    <comment ref="I58" authorId="1">
      <text>
        <r>
          <rPr>
            <sz val="9"/>
            <rFont val="ＭＳ Ｐゴシック"/>
            <family val="3"/>
          </rPr>
          <t>金額を入力
してください。</t>
        </r>
      </text>
    </comment>
    <comment ref="J58" authorId="1">
      <text>
        <r>
          <rPr>
            <sz val="9"/>
            <rFont val="ＭＳ Ｐゴシック"/>
            <family val="3"/>
          </rPr>
          <t>金額を入力
してください。</t>
        </r>
      </text>
    </comment>
    <comment ref="I60" authorId="1">
      <text>
        <r>
          <rPr>
            <sz val="9"/>
            <rFont val="ＭＳ Ｐゴシック"/>
            <family val="3"/>
          </rPr>
          <t>金額を入力
してください。</t>
        </r>
      </text>
    </comment>
    <comment ref="J60" authorId="1">
      <text>
        <r>
          <rPr>
            <sz val="9"/>
            <rFont val="ＭＳ Ｐゴシック"/>
            <family val="3"/>
          </rPr>
          <t>金額を入力
してください。</t>
        </r>
      </text>
    </comment>
    <comment ref="I62" authorId="1">
      <text>
        <r>
          <rPr>
            <sz val="9"/>
            <rFont val="ＭＳ Ｐゴシック"/>
            <family val="3"/>
          </rPr>
          <t>金額を入力
してください。</t>
        </r>
      </text>
    </comment>
    <comment ref="J62" authorId="1">
      <text>
        <r>
          <rPr>
            <sz val="9"/>
            <rFont val="ＭＳ Ｐゴシック"/>
            <family val="3"/>
          </rPr>
          <t>金額を入力
してください。</t>
        </r>
      </text>
    </comment>
    <comment ref="I66" authorId="1">
      <text>
        <r>
          <rPr>
            <sz val="9"/>
            <rFont val="ＭＳ Ｐゴシック"/>
            <family val="3"/>
          </rPr>
          <t>金額を入力
してください。</t>
        </r>
      </text>
    </comment>
    <comment ref="J66" authorId="1">
      <text>
        <r>
          <rPr>
            <sz val="9"/>
            <rFont val="ＭＳ Ｐゴシック"/>
            <family val="3"/>
          </rPr>
          <t>金額を入力
してください。</t>
        </r>
      </text>
    </comment>
    <comment ref="I67" authorId="1">
      <text>
        <r>
          <rPr>
            <sz val="9"/>
            <rFont val="ＭＳ Ｐゴシック"/>
            <family val="3"/>
          </rPr>
          <t>金額を入力
してください。</t>
        </r>
      </text>
    </comment>
    <comment ref="J67" authorId="1">
      <text>
        <r>
          <rPr>
            <sz val="9"/>
            <rFont val="ＭＳ Ｐゴシック"/>
            <family val="3"/>
          </rPr>
          <t>金額を入力
してください。</t>
        </r>
      </text>
    </comment>
    <comment ref="I72" authorId="1">
      <text>
        <r>
          <rPr>
            <sz val="9"/>
            <rFont val="ＭＳ Ｐゴシック"/>
            <family val="3"/>
          </rPr>
          <t>金額を入力
してください。</t>
        </r>
      </text>
    </comment>
    <comment ref="J72" authorId="1">
      <text>
        <r>
          <rPr>
            <sz val="9"/>
            <rFont val="ＭＳ Ｐゴシック"/>
            <family val="3"/>
          </rPr>
          <t>金額を入力
してください。</t>
        </r>
      </text>
    </comment>
    <comment ref="I74" authorId="1">
      <text>
        <r>
          <rPr>
            <sz val="9"/>
            <rFont val="ＭＳ Ｐゴシック"/>
            <family val="3"/>
          </rPr>
          <t>金額を入力
してください。</t>
        </r>
      </text>
    </comment>
    <comment ref="J74" authorId="1">
      <text>
        <r>
          <rPr>
            <sz val="9"/>
            <rFont val="ＭＳ Ｐゴシック"/>
            <family val="3"/>
          </rPr>
          <t>金額を入力
してください。</t>
        </r>
      </text>
    </comment>
    <comment ref="I76" authorId="1">
      <text>
        <r>
          <rPr>
            <sz val="9"/>
            <rFont val="ＭＳ Ｐゴシック"/>
            <family val="3"/>
          </rPr>
          <t>金額を入力
してください。</t>
        </r>
      </text>
    </comment>
    <comment ref="J76" authorId="1">
      <text>
        <r>
          <rPr>
            <sz val="9"/>
            <rFont val="ＭＳ Ｐゴシック"/>
            <family val="3"/>
          </rPr>
          <t>金額を入力
してください。</t>
        </r>
      </text>
    </comment>
    <comment ref="E78" authorId="1">
      <text>
        <r>
          <rPr>
            <sz val="9"/>
            <rFont val="ＭＳ Ｐゴシック"/>
            <family val="3"/>
          </rPr>
          <t>・建設機械の日々回送に要する費用
・質量２０ｔ以上の建設機械の現場内小運搬
・質量２０ｔ未満の建設機械及び器材等の搬入搬出、現場内小運搬
・建設機械の自走による運搬</t>
        </r>
      </text>
    </comment>
    <comment ref="I78" authorId="1">
      <text>
        <r>
          <rPr>
            <sz val="9"/>
            <rFont val="ＭＳ Ｐゴシック"/>
            <family val="3"/>
          </rPr>
          <t>金額を入力
してください。</t>
        </r>
      </text>
    </comment>
    <comment ref="J78" authorId="1">
      <text>
        <r>
          <rPr>
            <sz val="9"/>
            <rFont val="ＭＳ Ｐゴシック"/>
            <family val="3"/>
          </rPr>
          <t>金額を入力
してください。</t>
        </r>
      </text>
    </comment>
    <comment ref="E79" authorId="1">
      <text>
        <r>
          <rPr>
            <sz val="9"/>
            <rFont val="ＭＳ Ｐゴシック"/>
            <family val="3"/>
          </rPr>
          <t>・着手時、施工期間中、完成時の準備、後片付け費用
・工事着手前の基準測量等
・縦横断面図の照査等
・用地幅杭等の仮移設等の費用
・丁張設置等の費用
・準備作業に伴う伐開、除根、除草による現場内集積・積み込み、整地、段切り等に要する費用</t>
        </r>
      </text>
    </comment>
    <comment ref="I79" authorId="1">
      <text>
        <r>
          <rPr>
            <sz val="9"/>
            <rFont val="ＭＳ Ｐゴシック"/>
            <family val="3"/>
          </rPr>
          <t>金額を入力
してください。</t>
        </r>
      </text>
    </comment>
    <comment ref="J79" authorId="1">
      <text>
        <r>
          <rPr>
            <sz val="9"/>
            <rFont val="ＭＳ Ｐゴシック"/>
            <family val="3"/>
          </rPr>
          <t>金額を入力
してください。</t>
        </r>
      </text>
    </comment>
    <comment ref="E80" authorId="1">
      <text>
        <r>
          <rPr>
            <sz val="9"/>
            <rFont val="ＭＳ Ｐゴシック"/>
            <family val="3"/>
          </rPr>
          <t>・工事地域内全般の安全管理上の監視、連絡等の費用
・不稼働日の保安要員等の費用
・標示板,標識,保安燈,防護柵,ﾊﾞﾘｹｰﾄﾞ,照明等の安全施設類の設置撤去補修に要する費用及び損料
・夜間作業を行う場合における照明に要する費用
・河川海岸工事における救命艇に要する費用
・長大トンネルにおける防火安全対策に要する費用
・酸素欠乏症の予防に要する費用
・安全用品等の費用
・その他</t>
        </r>
      </text>
    </comment>
    <comment ref="I80" authorId="1">
      <text>
        <r>
          <rPr>
            <sz val="9"/>
            <rFont val="ＭＳ Ｐゴシック"/>
            <family val="3"/>
          </rPr>
          <t>金額を入力
してください。</t>
        </r>
      </text>
    </comment>
    <comment ref="J80" authorId="1">
      <text>
        <r>
          <rPr>
            <sz val="9"/>
            <rFont val="ＭＳ Ｐゴシック"/>
            <family val="3"/>
          </rPr>
          <t>金額を入力
してください。</t>
        </r>
      </text>
    </comment>
    <comment ref="E81" authorId="1">
      <text>
        <r>
          <rPr>
            <sz val="9"/>
            <rFont val="ＭＳ Ｐゴシック"/>
            <family val="3"/>
          </rPr>
          <t>・品質管理基準に記載されている項目に要する費用
・出来形管理のための測量、図面作成、写真管理に要する費用
・工程管理のための資料作成等に要する費用
・完成図及びマイクロフィルムの作成に要する費用
・建設材料の品質記録保存に要する費用
・コンクリート中の塩化物総量規制に伴う試験に要する費用
・ＰＣ上部工、アンカー工等の緊張管理、グラウト配合試験に要する費用
・ＮＡＴＭの計測Ａに要する費用
・塗装膜厚施工管理に要する費用
・溶接試験における放射線透過試験に要する費用
・施工管理で使用するＯＡ機器の費用</t>
        </r>
      </text>
    </comment>
    <comment ref="I81" authorId="1">
      <text>
        <r>
          <rPr>
            <sz val="9"/>
            <rFont val="ＭＳ Ｐゴシック"/>
            <family val="3"/>
          </rPr>
          <t>金額を入力
してください。</t>
        </r>
      </text>
    </comment>
    <comment ref="J81" authorId="1">
      <text>
        <r>
          <rPr>
            <sz val="9"/>
            <rFont val="ＭＳ Ｐゴシック"/>
            <family val="3"/>
          </rPr>
          <t>金額を入力
してください。</t>
        </r>
      </text>
    </comment>
    <comment ref="E82" authorId="1">
      <text>
        <r>
          <rPr>
            <sz val="9"/>
            <rFont val="ＭＳ Ｐゴシック"/>
            <family val="3"/>
          </rPr>
          <t>・現場事務所、試験室等の設置・撤去・維持修繕に要する費用
・労働者宿舎の設置・撤去・維持修繕に要する費用
・倉庫及び材料保管場の設置・撤去・維持修繕に要する費用
・労働者の輸送に要する費用（ﾏｲｸﾛﾊﾞｽ)
・上記に係る土地・建物の借上げに要する費用</t>
        </r>
      </text>
    </comment>
    <comment ref="I82" authorId="1">
      <text>
        <r>
          <rPr>
            <sz val="9"/>
            <rFont val="ＭＳ Ｐゴシック"/>
            <family val="3"/>
          </rPr>
          <t>金額を入力
してください。</t>
        </r>
      </text>
    </comment>
    <comment ref="J82" authorId="1">
      <text>
        <r>
          <rPr>
            <sz val="9"/>
            <rFont val="ＭＳ Ｐゴシック"/>
            <family val="3"/>
          </rPr>
          <t>金額を入力
してください。</t>
        </r>
      </text>
    </comment>
    <comment ref="E85" authorId="1">
      <text>
        <r>
          <rPr>
            <sz val="9"/>
            <rFont val="ＭＳ Ｐゴシック"/>
            <family val="3"/>
          </rPr>
          <t>・募集解散費（現場労働者の赴任手当）
・　　　〃　　　（現場労働者の帰省旅費）
・　　　〃　　　（現場労働者の解散手当）
・慰安・娯楽・厚生費（現場労働者の慰安旅行費）
・　　　〃　　　　　　　　（現場労働者の慰安会費用）
・　　　〃　　　　　　　　（現場労働者の慶弔金）
・作業被服費
・賃金以外の食事、通勤等に要する費用
・災害時負担費用　現場労働者の看護費、見舞金（労働保険等の給付以外）</t>
        </r>
      </text>
    </comment>
    <comment ref="I85" authorId="1">
      <text>
        <r>
          <rPr>
            <sz val="9"/>
            <rFont val="ＭＳ Ｐゴシック"/>
            <family val="3"/>
          </rPr>
          <t>金額を入力
してください。</t>
        </r>
      </text>
    </comment>
    <comment ref="J85" authorId="1">
      <text>
        <r>
          <rPr>
            <sz val="9"/>
            <rFont val="ＭＳ Ｐゴシック"/>
            <family val="3"/>
          </rPr>
          <t>金額を入力
してください。</t>
        </r>
      </text>
    </comment>
    <comment ref="E86" authorId="1">
      <text>
        <r>
          <rPr>
            <sz val="9"/>
            <rFont val="ＭＳ Ｐゴシック"/>
            <family val="3"/>
          </rPr>
          <t>・安全衛生に要した費用（現場労働者）
・研修訓練等に要した費用（　　　〃　　　）</t>
        </r>
      </text>
    </comment>
    <comment ref="I86" authorId="1">
      <text>
        <r>
          <rPr>
            <sz val="9"/>
            <rFont val="ＭＳ Ｐゴシック"/>
            <family val="3"/>
          </rPr>
          <t>金額を入力
してください。</t>
        </r>
      </text>
    </comment>
    <comment ref="J86" authorId="1">
      <text>
        <r>
          <rPr>
            <sz val="9"/>
            <rFont val="ＭＳ Ｐゴシック"/>
            <family val="3"/>
          </rPr>
          <t>金額を入力
してください。</t>
        </r>
      </text>
    </comment>
    <comment ref="E87" authorId="1">
      <text>
        <r>
          <rPr>
            <sz val="9"/>
            <rFont val="ＭＳ Ｐゴシック"/>
            <family val="3"/>
          </rPr>
          <t>・固定資産税、自動車税等の租税公課</t>
        </r>
      </text>
    </comment>
    <comment ref="I87" authorId="1">
      <text>
        <r>
          <rPr>
            <sz val="9"/>
            <rFont val="ＭＳ Ｐゴシック"/>
            <family val="3"/>
          </rPr>
          <t>金額を入力
してください。</t>
        </r>
      </text>
    </comment>
    <comment ref="J87" authorId="1">
      <text>
        <r>
          <rPr>
            <sz val="9"/>
            <rFont val="ＭＳ Ｐゴシック"/>
            <family val="3"/>
          </rPr>
          <t>金額を入力
してください。</t>
        </r>
      </text>
    </comment>
    <comment ref="E88" authorId="1">
      <text>
        <r>
          <rPr>
            <sz val="9"/>
            <rFont val="ＭＳ Ｐゴシック"/>
            <family val="3"/>
          </rPr>
          <t>・火災保険
・工事保険
・自動車保険
・組立保険
・法定外の労災保険
・その他損害保険</t>
        </r>
      </text>
    </comment>
    <comment ref="I88" authorId="1">
      <text>
        <r>
          <rPr>
            <sz val="9"/>
            <rFont val="ＭＳ Ｐゴシック"/>
            <family val="3"/>
          </rPr>
          <t>金額を入力
してください。</t>
        </r>
      </text>
    </comment>
    <comment ref="J88" authorId="1">
      <text>
        <r>
          <rPr>
            <sz val="9"/>
            <rFont val="ＭＳ Ｐゴシック"/>
            <family val="3"/>
          </rPr>
          <t>金額を入力
してください。</t>
        </r>
      </text>
    </comment>
    <comment ref="E89" authorId="1">
      <text>
        <r>
          <rPr>
            <sz val="9"/>
            <rFont val="ＭＳ Ｐゴシック"/>
            <family val="3"/>
          </rPr>
          <t>・現場従業員の給料、諸手当及び賞与　(注意！）現場代理人・主任技術者を含む</t>
        </r>
      </text>
    </comment>
    <comment ref="I89" authorId="1">
      <text>
        <r>
          <rPr>
            <sz val="9"/>
            <rFont val="ＭＳ Ｐゴシック"/>
            <family val="3"/>
          </rPr>
          <t>金額を入力
してください。</t>
        </r>
      </text>
    </comment>
    <comment ref="J89" authorId="1">
      <text>
        <r>
          <rPr>
            <sz val="9"/>
            <rFont val="ＭＳ Ｐゴシック"/>
            <family val="3"/>
          </rPr>
          <t>金額を入力
してください。</t>
        </r>
      </text>
    </comment>
    <comment ref="E90" authorId="1">
      <text>
        <r>
          <rPr>
            <sz val="9"/>
            <rFont val="ＭＳ Ｐゴシック"/>
            <family val="3"/>
          </rPr>
          <t>・現場従業員の退職金（現場従業員及び現場労働者に対するもので、現場代理・人主任技術者を除く）</t>
        </r>
      </text>
    </comment>
    <comment ref="I90" authorId="1">
      <text>
        <r>
          <rPr>
            <sz val="9"/>
            <rFont val="ＭＳ Ｐゴシック"/>
            <family val="3"/>
          </rPr>
          <t>金額を入力
してください。</t>
        </r>
      </text>
    </comment>
    <comment ref="J90" authorId="1">
      <text>
        <r>
          <rPr>
            <sz val="9"/>
            <rFont val="ＭＳ Ｐゴシック"/>
            <family val="3"/>
          </rPr>
          <t>金額を入力
してください。</t>
        </r>
      </text>
    </comment>
    <comment ref="E91" authorId="1">
      <text>
        <r>
          <rPr>
            <sz val="9"/>
            <rFont val="ＭＳ Ｐゴシック"/>
            <family val="3"/>
          </rPr>
          <t>・労災保険料（現場従業員及び現場労働者に対するもので、現場代理人・主任技術者を除く）
・雇用保険料（　　　　　　　　　　　　　　　　　　　　　　　　　 〃　　　　　　　　　　　　　　　　　　　　　）
・健康保険料（　　　　　　　　　　　　　　　　　　　　　　　　　 〃　　　　　　　　　　　　　　　　　　　　　）
・厚生年金保険料（　　　　　　　　　　　　　　　　　　　　　　 〃　　　　　　　　　　　　　　　　　　　　　）
・建設業退職金共済制度掛金（　　　　　　　　　　　　　　　〃　　　　　　　　　　　　　　　　　　　　　）
・船員保険料</t>
        </r>
      </text>
    </comment>
    <comment ref="I91" authorId="1">
      <text>
        <r>
          <rPr>
            <sz val="9"/>
            <rFont val="ＭＳ Ｐゴシック"/>
            <family val="3"/>
          </rPr>
          <t>金額を入力
してください。</t>
        </r>
      </text>
    </comment>
    <comment ref="J91" authorId="1">
      <text>
        <r>
          <rPr>
            <sz val="9"/>
            <rFont val="ＭＳ Ｐゴシック"/>
            <family val="3"/>
          </rPr>
          <t>金額を入力
してください。</t>
        </r>
      </text>
    </comment>
    <comment ref="E92" authorId="1">
      <text>
        <r>
          <rPr>
            <sz val="9"/>
            <rFont val="ＭＳ Ｐゴシック"/>
            <family val="3"/>
          </rPr>
          <t>・慰安娯楽費、貸与被服、医療、慶弔見舞、文化活動等（現場従業員）
・事務用消耗品、新聞、参考図書等購入費
・通信費、交通費及び旅費
・現場への来客等の対応に要する費用
・物件の補修費及び騒音、濁水、交通騒音等による事業損失防止費
・寄付金等</t>
        </r>
      </text>
    </comment>
    <comment ref="I92" authorId="1">
      <text>
        <r>
          <rPr>
            <sz val="9"/>
            <rFont val="ＭＳ Ｐゴシック"/>
            <family val="3"/>
          </rPr>
          <t>金額を入力
してください。</t>
        </r>
      </text>
    </comment>
    <comment ref="J92" authorId="1">
      <text>
        <r>
          <rPr>
            <sz val="9"/>
            <rFont val="ＭＳ Ｐゴシック"/>
            <family val="3"/>
          </rPr>
          <t>金額を入力
してください。</t>
        </r>
      </text>
    </comment>
    <comment ref="E93" authorId="1">
      <text>
        <r>
          <rPr>
            <sz val="9"/>
            <rFont val="ＭＳ Ｐゴシック"/>
            <family val="3"/>
          </rPr>
          <t>・専門工事業者等に外注する場合に必要となる経費（外注一般管理費等）</t>
        </r>
      </text>
    </comment>
    <comment ref="I93" authorId="1">
      <text>
        <r>
          <rPr>
            <sz val="9"/>
            <rFont val="ＭＳ Ｐゴシック"/>
            <family val="3"/>
          </rPr>
          <t>金額を入力
してください。</t>
        </r>
      </text>
    </comment>
    <comment ref="J93" authorId="1">
      <text>
        <r>
          <rPr>
            <sz val="9"/>
            <rFont val="ＭＳ Ｐゴシック"/>
            <family val="3"/>
          </rPr>
          <t>金額を入力
してください。</t>
        </r>
      </text>
    </comment>
    <comment ref="E94" authorId="1">
      <text>
        <r>
          <rPr>
            <sz val="9"/>
            <rFont val="ＭＳ Ｐゴシック"/>
            <family val="3"/>
          </rPr>
          <t>・ＣＯＲＩＮＳ登録に要する費用</t>
        </r>
      </text>
    </comment>
    <comment ref="I94" authorId="1">
      <text>
        <r>
          <rPr>
            <sz val="9"/>
            <rFont val="ＭＳ Ｐゴシック"/>
            <family val="3"/>
          </rPr>
          <t>金額を入力
してください。</t>
        </r>
      </text>
    </comment>
    <comment ref="J94" authorId="1">
      <text>
        <r>
          <rPr>
            <sz val="9"/>
            <rFont val="ＭＳ Ｐゴシック"/>
            <family val="3"/>
          </rPr>
          <t>金額を入力
してください。</t>
        </r>
      </text>
    </comment>
    <comment ref="E96" authorId="1">
      <text>
        <r>
          <rPr>
            <sz val="9"/>
            <rFont val="ＭＳ Ｐゴシック"/>
            <family val="3"/>
          </rPr>
          <t>・取締役及び監査役に対する報酬
・給料、諸手当及び賞与（本支店の従業員に対するもの）（注意！）現場代理人・主任技術者を含まない
・退職給与引当金の対象とならない役員及び従業員の退職金（現場代理人主任技術者を含む）
・労災保険料、雇用保険料、健康保険料、厚生年金保険料（　　　　　　　　〃　　　　　　　　　　）
・慰安娯楽、貸与被服、医療、慶弔見舞、文化活動等（　　　　　　　　　　　〃　　　　　　　　　）
・建物、機械、装置等の修繕維持費、倉庫物品の管理等
・事務消耗品、固定資産に計上しない事務用備品、新聞、参考図書等の購入
・通信費、交通費及び旅費
・電力、水道、ガス等の費用
・技術研究開発の費用
・広告、宣伝に要する費用
・本支店などの来客等の対応に要する費用
・寄付金等
・事務所、寮、社宅等の借地借家料
・建物、車両、機械装置、事務用備品等の減価償却額
・新製品、新技術の研究のため支出した費用の償却額
・新技術、新経営組織の採用、資源の開発、市場開拓のため支出した費用の償却額
・不動産取得税、固定資産税等の租税、道路占用料、その他公課
・火災、盗難保険、その他損害保険料
・契約保証費
・電算等経費、社内打合費用、学会等諸団体会費等費用
・法人税、都道府県税、市町民税
・株主配当金
・役員賞与金
・内部保留金
・支払利息及び割引料、支払い保証料その他の営業外費用
・その他</t>
        </r>
      </text>
    </comment>
    <comment ref="I96" authorId="1">
      <text>
        <r>
          <rPr>
            <sz val="9"/>
            <rFont val="ＭＳ Ｐゴシック"/>
            <family val="3"/>
          </rPr>
          <t>工事価格が千円止まりになるよう
金額を調整し入力してください。</t>
        </r>
      </text>
    </comment>
    <comment ref="J96" authorId="1">
      <text>
        <r>
          <rPr>
            <sz val="9"/>
            <rFont val="ＭＳ Ｐゴシック"/>
            <family val="3"/>
          </rPr>
          <t>金額を入力
してください。</t>
        </r>
      </text>
    </comment>
  </commentList>
</comments>
</file>

<file path=xl/sharedStrings.xml><?xml version="1.0" encoding="utf-8"?>
<sst xmlns="http://schemas.openxmlformats.org/spreadsheetml/2006/main" count="528" uniqueCount="338">
  <si>
    <t>労務賃金調書</t>
  </si>
  <si>
    <t>［質　問］</t>
  </si>
  <si>
    <t>１，当工事に従事予定労務者の日当り賃金について下表に記入して下さい。</t>
  </si>
  <si>
    <t>注１）職種毎の最低額と最高額を記入して下さい。</t>
  </si>
  <si>
    <t>注２）日当り賃金とは１日当り８時間労働に換算した賃金として下さい。</t>
  </si>
  <si>
    <t>注３）該当職種の労働者が１名の場合や全員が同額である場合は，最低額と最高額の両方に記入して下さい。</t>
  </si>
  <si>
    <t>職　　　種</t>
  </si>
  <si>
    <t>日当り賃金(円/日)</t>
  </si>
  <si>
    <t>最低額</t>
  </si>
  <si>
    <t>最高額</t>
  </si>
  <si>
    <t>1)</t>
  </si>
  <si>
    <t>特殊作業員</t>
  </si>
  <si>
    <t>2)</t>
  </si>
  <si>
    <t>普通作業員</t>
  </si>
  <si>
    <t>3)</t>
  </si>
  <si>
    <t>軽作業員</t>
  </si>
  <si>
    <t>4)</t>
  </si>
  <si>
    <t>造園工</t>
  </si>
  <si>
    <t>5)</t>
  </si>
  <si>
    <t>法面工</t>
  </si>
  <si>
    <t>6)</t>
  </si>
  <si>
    <t>とび工</t>
  </si>
  <si>
    <t>7)</t>
  </si>
  <si>
    <t>石工</t>
  </si>
  <si>
    <t>8)</t>
  </si>
  <si>
    <t>ブロック工</t>
  </si>
  <si>
    <t>9)</t>
  </si>
  <si>
    <t>電工</t>
  </si>
  <si>
    <t>10)</t>
  </si>
  <si>
    <t>鉄筋工</t>
  </si>
  <si>
    <t>11)</t>
  </si>
  <si>
    <t>鉄骨工</t>
  </si>
  <si>
    <t>12)</t>
  </si>
  <si>
    <t>塗装工</t>
  </si>
  <si>
    <t>13)</t>
  </si>
  <si>
    <t>溶接工</t>
  </si>
  <si>
    <t>14)</t>
  </si>
  <si>
    <t>特殊運転手</t>
  </si>
  <si>
    <t>15)</t>
  </si>
  <si>
    <t>一般運転手</t>
  </si>
  <si>
    <t>16)</t>
  </si>
  <si>
    <t>潜かん工</t>
  </si>
  <si>
    <t>17)</t>
  </si>
  <si>
    <t>潜かん世話役</t>
  </si>
  <si>
    <t>18)</t>
  </si>
  <si>
    <t>さく岩工</t>
  </si>
  <si>
    <t>19)</t>
  </si>
  <si>
    <t>ﾄﾝﾈﾙ特殊工</t>
  </si>
  <si>
    <t>20)</t>
  </si>
  <si>
    <t>ﾄﾝﾈﾙ作業員</t>
  </si>
  <si>
    <t>21)</t>
  </si>
  <si>
    <t>ﾄﾝﾈﾙ世話役</t>
  </si>
  <si>
    <t>22)</t>
  </si>
  <si>
    <t>橋梁特殊工</t>
  </si>
  <si>
    <t>23)</t>
  </si>
  <si>
    <t>橋梁塗装工</t>
  </si>
  <si>
    <t>24)</t>
  </si>
  <si>
    <t>橋梁世話役</t>
  </si>
  <si>
    <t>25)</t>
  </si>
  <si>
    <t>土木一般世話役</t>
  </si>
  <si>
    <t>26)</t>
  </si>
  <si>
    <t>高級船員</t>
  </si>
  <si>
    <t>27)</t>
  </si>
  <si>
    <t>普通船員</t>
  </si>
  <si>
    <t>28)</t>
  </si>
  <si>
    <t>潜水士</t>
  </si>
  <si>
    <t>29)</t>
  </si>
  <si>
    <t>潜水世話役</t>
  </si>
  <si>
    <t>30)</t>
  </si>
  <si>
    <t>潜水連絡員</t>
  </si>
  <si>
    <t>31)</t>
  </si>
  <si>
    <t>潜水送気員</t>
  </si>
  <si>
    <t>32)</t>
  </si>
  <si>
    <t>山林砂防工</t>
  </si>
  <si>
    <t>33)</t>
  </si>
  <si>
    <t>軌道工</t>
  </si>
  <si>
    <t>34)</t>
  </si>
  <si>
    <t>型枠工</t>
  </si>
  <si>
    <t>35)</t>
  </si>
  <si>
    <t>大工</t>
  </si>
  <si>
    <t>36)</t>
  </si>
  <si>
    <t>左官</t>
  </si>
  <si>
    <t>37)</t>
  </si>
  <si>
    <t>配管工</t>
  </si>
  <si>
    <t>38)</t>
  </si>
  <si>
    <t>はつり工</t>
  </si>
  <si>
    <t>39)</t>
  </si>
  <si>
    <t>防水工</t>
  </si>
  <si>
    <t>40)</t>
  </si>
  <si>
    <t>板金工</t>
  </si>
  <si>
    <t>41)</t>
  </si>
  <si>
    <t>タイル工</t>
  </si>
  <si>
    <t>42)</t>
  </si>
  <si>
    <t>サッシ工</t>
  </si>
  <si>
    <t>43)</t>
  </si>
  <si>
    <t>屋根ふき工</t>
  </si>
  <si>
    <t>44)</t>
  </si>
  <si>
    <t>内装工</t>
  </si>
  <si>
    <t>45)</t>
  </si>
  <si>
    <t>ガラス工</t>
  </si>
  <si>
    <t>46)</t>
  </si>
  <si>
    <t>船舶製作工</t>
  </si>
  <si>
    <t>47)</t>
  </si>
  <si>
    <t>建具工</t>
  </si>
  <si>
    <t>48)</t>
  </si>
  <si>
    <t>ダクト工</t>
  </si>
  <si>
    <t>49)</t>
  </si>
  <si>
    <t>保温工</t>
  </si>
  <si>
    <t>50)</t>
  </si>
  <si>
    <t>建築ﾌﾞﾛｯｸ工</t>
  </si>
  <si>
    <t>51)</t>
  </si>
  <si>
    <t>設備機械工</t>
  </si>
  <si>
    <t>52)</t>
  </si>
  <si>
    <t>交通誘導員A</t>
  </si>
  <si>
    <t>53)</t>
  </si>
  <si>
    <t>交通誘導員B</t>
  </si>
  <si>
    <t>54)</t>
  </si>
  <si>
    <t>船団長</t>
  </si>
  <si>
    <t>55)</t>
  </si>
  <si>
    <t>運転助手</t>
  </si>
  <si>
    <t>56)</t>
  </si>
  <si>
    <t>鋼橋製作工</t>
  </si>
  <si>
    <t>57)</t>
  </si>
  <si>
    <t>機械工</t>
  </si>
  <si>
    <t>00:大臣</t>
  </si>
  <si>
    <t>Ｓ</t>
  </si>
  <si>
    <t>01:北海道</t>
  </si>
  <si>
    <t>Ａ</t>
  </si>
  <si>
    <t>02:青森県</t>
  </si>
  <si>
    <t>Ｂ</t>
  </si>
  <si>
    <t>03:岩手県</t>
  </si>
  <si>
    <t>Ｃ</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</si>
  <si>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</si>
  <si>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</si>
  <si>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</si>
  <si>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</si>
  <si>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</si>
  <si>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</si>
  <si>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</si>
  <si>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</si>
  <si>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</si>
  <si>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</si>
  <si>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</si>
  <si>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</si>
  <si>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</si>
  <si>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</si>
  <si>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</si>
  <si>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</si>
  <si>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</si>
  <si>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</si>
  <si>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</si>
  <si>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</si>
  <si>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</si>
  <si>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</si>
  <si>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</si>
  <si>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</si>
  <si>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</si>
  <si>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</si>
  <si>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</si>
  <si>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</si>
  <si>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</si>
  <si>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</si>
  <si>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</si>
  <si>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</si>
  <si>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</si>
  <si>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</si>
  <si>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</si>
  <si>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</si>
  <si>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</si>
  <si>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</si>
  <si>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</si>
  <si>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</si>
  <si>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</si>
  <si>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</si>
  <si>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</si>
  <si>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</si>
  <si>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50:ＪＶ等</t>
  </si>
  <si>
    <t>工事費内訳書</t>
  </si>
  <si>
    <t>工事名      仙台松島道路維持修繕（舗装修繕）工事</t>
  </si>
  <si>
    <t>許可番号</t>
  </si>
  <si>
    <t>－</t>
  </si>
  <si>
    <t>工事番号    平成25年度　仙松維第7号</t>
  </si>
  <si>
    <t>企業ランク</t>
  </si>
  <si>
    <t>文字列抜き出し</t>
  </si>
  <si>
    <t>大文字に変換</t>
  </si>
  <si>
    <t>数値コードに変換</t>
  </si>
  <si>
    <t>数値判定</t>
  </si>
  <si>
    <t>英字判定</t>
  </si>
  <si>
    <t>数値と英字のチェック結果</t>
  </si>
  <si>
    <t>工種         舗装工事</t>
  </si>
  <si>
    <t>会社名・番号</t>
  </si>
  <si>
    <t>直接元請負人:1</t>
  </si>
  <si>
    <t>下請負人:2</t>
  </si>
  <si>
    <t>下請負人:3</t>
  </si>
  <si>
    <t>下請負人:4</t>
  </si>
  <si>
    <t>下請負人:5</t>
  </si>
  <si>
    <t>下請負人:6</t>
  </si>
  <si>
    <t>下請負人:7</t>
  </si>
  <si>
    <t>下請負人:8</t>
  </si>
  <si>
    <t>下請負人:9</t>
  </si>
  <si>
    <t>下請負人:10</t>
  </si>
  <si>
    <t>下請負人:11</t>
  </si>
  <si>
    <r>
      <t>下請負人:1</t>
    </r>
    <r>
      <rPr>
        <sz val="11"/>
        <color theme="1"/>
        <rFont val="Calibri"/>
        <family val="3"/>
      </rPr>
      <t>2</t>
    </r>
  </si>
  <si>
    <r>
      <t>下請負人:1</t>
    </r>
    <r>
      <rPr>
        <sz val="11"/>
        <color theme="1"/>
        <rFont val="Calibri"/>
        <family val="3"/>
      </rPr>
      <t>3</t>
    </r>
  </si>
  <si>
    <r>
      <t>下請負人:1</t>
    </r>
    <r>
      <rPr>
        <sz val="11"/>
        <color theme="1"/>
        <rFont val="Calibri"/>
        <family val="3"/>
      </rPr>
      <t>4</t>
    </r>
  </si>
  <si>
    <r>
      <t>下請負人:1</t>
    </r>
    <r>
      <rPr>
        <sz val="11"/>
        <color theme="1"/>
        <rFont val="Calibri"/>
        <family val="3"/>
      </rPr>
      <t>5</t>
    </r>
  </si>
  <si>
    <r>
      <t>下請負人:1</t>
    </r>
    <r>
      <rPr>
        <sz val="11"/>
        <color theme="1"/>
        <rFont val="Calibri"/>
        <family val="3"/>
      </rPr>
      <t>6</t>
    </r>
  </si>
  <si>
    <r>
      <t>下請負人:1</t>
    </r>
    <r>
      <rPr>
        <sz val="11"/>
        <color theme="1"/>
        <rFont val="Calibri"/>
        <family val="3"/>
      </rPr>
      <t>7</t>
    </r>
  </si>
  <si>
    <r>
      <t>下請負人:1</t>
    </r>
    <r>
      <rPr>
        <sz val="11"/>
        <color theme="1"/>
        <rFont val="Calibri"/>
        <family val="3"/>
      </rPr>
      <t>8</t>
    </r>
  </si>
  <si>
    <r>
      <t>下請負人:1</t>
    </r>
    <r>
      <rPr>
        <sz val="11"/>
        <color theme="1"/>
        <rFont val="Calibri"/>
        <family val="3"/>
      </rPr>
      <t>9</t>
    </r>
  </si>
  <si>
    <r>
      <t>下請負人:</t>
    </r>
    <r>
      <rPr>
        <sz val="11"/>
        <color theme="1"/>
        <rFont val="Calibri"/>
        <family val="3"/>
      </rPr>
      <t>20</t>
    </r>
  </si>
  <si>
    <t>下請負人21</t>
  </si>
  <si>
    <t>市町村      利府町</t>
  </si>
  <si>
    <t>建設業許可番号を入力→</t>
  </si>
  <si>
    <t>単価採用年月   2013年08月</t>
  </si>
  <si>
    <t>許可番号が無い場合は電話番号を入力→</t>
  </si>
  <si>
    <t>配置技術者相当職の年収(円)</t>
  </si>
  <si>
    <t>下請負人の主任技術者相当職の年収</t>
  </si>
  <si>
    <t>現場代理人相当職</t>
  </si>
  <si>
    <t>主任技術者相当職</t>
  </si>
  <si>
    <t>下請負人:12</t>
  </si>
  <si>
    <t>下請負人:13</t>
  </si>
  <si>
    <t>下請負人:14</t>
  </si>
  <si>
    <t>下請負人:15</t>
  </si>
  <si>
    <t>下請負人:16</t>
  </si>
  <si>
    <t>下請負人:17</t>
  </si>
  <si>
    <t>下請負人:18</t>
  </si>
  <si>
    <t>下請負人:19</t>
  </si>
  <si>
    <t>下請負人:20</t>
  </si>
  <si>
    <t>下請負人21</t>
  </si>
  <si>
    <t>所要工期（日間）</t>
  </si>
  <si>
    <t>工事区分・工種・種別・細別</t>
  </si>
  <si>
    <t>規 格 名 称</t>
  </si>
  <si>
    <t>単 位</t>
  </si>
  <si>
    <t>数 量</t>
  </si>
  <si>
    <t>金 額</t>
  </si>
  <si>
    <t>道路維持･修繕</t>
  </si>
  <si>
    <t xml:space="preserve">    道路維持</t>
  </si>
  <si>
    <t>式</t>
  </si>
  <si>
    <t xml:space="preserve">        舗装工</t>
  </si>
  <si>
    <t xml:space="preserve">            路面切削工</t>
  </si>
  <si>
    <t xml:space="preserve">                路面切削</t>
  </si>
  <si>
    <t>平均切削深さ:5ｃｍ,段差すりつけ撤去作業の有無:段差すりつけ撤去作業無</t>
  </si>
  <si>
    <t>m2</t>
  </si>
  <si>
    <t>平均切削深さ:10ｃｍ,段差すりつけ撤去作業の有無:段差すりつけ撤去作業無</t>
  </si>
  <si>
    <t>平均切削深さ:8ｃｍ,段差すりつけ撤去作業の有無:段差すりつけ撤去作業無</t>
  </si>
  <si>
    <t xml:space="preserve">                殻運搬処理</t>
  </si>
  <si>
    <t>m3</t>
  </si>
  <si>
    <t xml:space="preserve">            ｵｰﾊﾞｰﾚｲ工</t>
  </si>
  <si>
    <t xml:space="preserve">                基層</t>
  </si>
  <si>
    <t>材料種類:再生粗粒度ｱｽﾌｧﾙﾄ混合物(20),舗装厚:50ｍｍ</t>
  </si>
  <si>
    <t>材料種類:密粒度ｱｽﾌｧﾙﾄ混合物(13),舗装厚:40ｍｍ</t>
  </si>
  <si>
    <t xml:space="preserve">                表層工</t>
  </si>
  <si>
    <t>材料種類:ﾎﾟｰﾗｽｱｽﾌｧﾙﾄ(13),舗装厚:50mm</t>
  </si>
  <si>
    <t>㎡</t>
  </si>
  <si>
    <t>材料種類：密粒度(20Ｆ)改質Ⅱ型,舗装厚:50mm</t>
  </si>
  <si>
    <t>半たわみ性舗装,材料種類:開粒度ｱｽｺﾝ(13),舗装厚:50mm</t>
  </si>
  <si>
    <t>材料種類:密粒度(13)改質Ⅱ型,舗装厚:40mm</t>
  </si>
  <si>
    <t xml:space="preserve">            ｱｽﾌｧﾙﾄ舗装補修工</t>
  </si>
  <si>
    <t xml:space="preserve">                ｸﾗｯｸ処理工</t>
  </si>
  <si>
    <t>幅50cm×長15m</t>
  </si>
  <si>
    <t>m</t>
  </si>
  <si>
    <t xml:space="preserve">        中央分離帯復旧工</t>
  </si>
  <si>
    <t xml:space="preserve">            構造物とりこわし工</t>
  </si>
  <si>
    <t xml:space="preserve">                構造物とりこわし工</t>
  </si>
  <si>
    <t>ｼｰﾙｺﾝｸﾘｰﾄ・ﾛｰﾙﾄﾞｶﾞｯﾀｰ</t>
  </si>
  <si>
    <t xml:space="preserve">            側溝工（ﾛｰﾙﾄﾞｶﾞｯﾀｰ）</t>
  </si>
  <si>
    <t xml:space="preserve">                ロールドガッター</t>
  </si>
  <si>
    <t xml:space="preserve">            中央分離帯</t>
  </si>
  <si>
    <t xml:space="preserve">                シールコンクリート</t>
  </si>
  <si>
    <t xml:space="preserve">        道路付属施設復旧工</t>
  </si>
  <si>
    <t xml:space="preserve">            区画線</t>
  </si>
  <si>
    <t xml:space="preserve">                ﾍﾟｲﾝﾄ式区画線工</t>
  </si>
  <si>
    <t>加熱型　実線　白　20cm</t>
  </si>
  <si>
    <t>加熱型　破線　白　15cm</t>
  </si>
  <si>
    <t>加熱型　破線　白　30cm</t>
  </si>
  <si>
    <t>加熱型　ｾﾞﾌﾞﾗ45cm　白　15cm換算</t>
  </si>
  <si>
    <t>溶融型　矢印　白　15cm換算</t>
  </si>
  <si>
    <t xml:space="preserve">            車線分離標復旧工</t>
  </si>
  <si>
    <t xml:space="preserve">                車線分離標　撤去・再設置</t>
  </si>
  <si>
    <t>新設　φ80 H=650</t>
  </si>
  <si>
    <t>本</t>
  </si>
  <si>
    <t xml:space="preserve">            アスカーブ復旧工</t>
  </si>
  <si>
    <t xml:space="preserve">                アスカーブ復旧工</t>
  </si>
  <si>
    <t xml:space="preserve">            防護柵復旧工</t>
  </si>
  <si>
    <t xml:space="preserve">                防護柵復旧工</t>
  </si>
  <si>
    <t>中分用　Gr-Am-4E</t>
  </si>
  <si>
    <t>Gr-A-4E</t>
  </si>
  <si>
    <t xml:space="preserve">            ＥＴＣ車線案内表示</t>
  </si>
  <si>
    <t xml:space="preserve">                ＥＴＣ車線案内表示</t>
  </si>
  <si>
    <t>箇所</t>
  </si>
  <si>
    <t xml:space="preserve">            遮音壁復旧工</t>
  </si>
  <si>
    <t xml:space="preserve">                遮音壁復旧工</t>
  </si>
  <si>
    <t>H=1.0m</t>
  </si>
  <si>
    <t xml:space="preserve">    道路修繕</t>
  </si>
  <si>
    <t>橋梁補修</t>
  </si>
  <si>
    <t xml:space="preserve">        橋梁補修工</t>
  </si>
  <si>
    <t xml:space="preserve">            橋梁補修工</t>
  </si>
  <si>
    <t xml:space="preserve">                橋面補修工</t>
  </si>
  <si>
    <t>防水層設置</t>
  </si>
  <si>
    <t xml:space="preserve">                伸縮装置補修工</t>
  </si>
  <si>
    <t>埋設型伸縮継手装置設置</t>
  </si>
  <si>
    <t xml:space="preserve">    直接工事費</t>
  </si>
  <si>
    <t xml:space="preserve">    共通仮設</t>
  </si>
  <si>
    <t xml:space="preserve">        共通仮設費</t>
  </si>
  <si>
    <t xml:space="preserve">            運搬費</t>
  </si>
  <si>
    <t xml:space="preserve">                建設機械運搬費</t>
  </si>
  <si>
    <t>台</t>
  </si>
  <si>
    <t xml:space="preserve">            安全費</t>
  </si>
  <si>
    <t xml:space="preserve">                交通誘導員費</t>
  </si>
  <si>
    <t xml:space="preserve">            技術管理費</t>
  </si>
  <si>
    <t xml:space="preserve">                現場技術業務費</t>
  </si>
  <si>
    <t xml:space="preserve">        共通仮設費(率計上)</t>
  </si>
  <si>
    <t>　　（内容説明）</t>
  </si>
  <si>
    <t xml:space="preserve">            準備費</t>
  </si>
  <si>
    <t xml:space="preserve">            営繕費</t>
  </si>
  <si>
    <t xml:space="preserve">    純工事費</t>
  </si>
  <si>
    <t xml:space="preserve">        現場管理費</t>
  </si>
  <si>
    <t xml:space="preserve">            労務管理費</t>
  </si>
  <si>
    <t xml:space="preserve">            安全訓練等に要する費用</t>
  </si>
  <si>
    <t xml:space="preserve">            租税公課</t>
  </si>
  <si>
    <t xml:space="preserve">            保険料</t>
  </si>
  <si>
    <t xml:space="preserve">            従業員給料</t>
  </si>
  <si>
    <t xml:space="preserve">            退職金</t>
  </si>
  <si>
    <t xml:space="preserve">            法定福利費</t>
  </si>
  <si>
    <t xml:space="preserve">            福利厚生費・通信費・交通費等</t>
  </si>
  <si>
    <t xml:space="preserve">            外注経費</t>
  </si>
  <si>
    <t xml:space="preserve">            工事登録費</t>
  </si>
  <si>
    <t xml:space="preserve">    工事原価</t>
  </si>
  <si>
    <t xml:space="preserve">          一般管理費</t>
  </si>
  <si>
    <t>式</t>
  </si>
  <si>
    <t xml:space="preserve">    工事価格</t>
  </si>
  <si>
    <t xml:space="preserve">    消費税相当額</t>
  </si>
  <si>
    <t xml:space="preserve">    工事費</t>
  </si>
  <si>
    <t>工事価格（合計）</t>
  </si>
  <si>
    <t>入札金額→</t>
  </si>
  <si>
    <t>消費税相当額（合計）</t>
  </si>
  <si>
    <t>工事費（合計）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</si>
</sst>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0"/>
  </numFmts>
  <fonts count="51">
    <font>
      <sz val="11"/>
      <color theme="1"/>
      <name val="Calibri"/>
      <family val="3"/>
    </font>
    <font>
      <sz val="10"/>
      <color indexed="8"/>
      <name val="メイリオ"/>
      <family val="3"/>
    </font>
    <font>
      <sz val="6"/>
      <name val="ＭＳ Ｐゴシック"/>
      <family val="3"/>
    </font>
    <font>
      <sz val="11"/>
      <name val="ＭＳ Ｐゴシック"/>
      <family val="3"/>
    </font>
    <font>
      <b/>
      <sz val="14"/>
      <name val="ＭＳ Ｐゴシック"/>
      <family val="3"/>
    </font>
    <font>
      <b/>
      <i/>
      <sz val="14"/>
      <name val="ＭＳ Ｐゴシック"/>
      <family val="3"/>
    </font>
    <font>
      <b/>
      <sz val="11"/>
      <name val="ＭＳ Ｐゴシック"/>
      <family val="3"/>
    </font>
    <font>
      <b/>
      <u val="single"/>
      <sz val="11"/>
      <name val="ＭＳ Ｐゴシック"/>
      <family val="3"/>
    </font>
    <font>
      <sz val="10"/>
      <name val="ＭＳ Ｐゴシック"/>
      <family val="3"/>
    </font>
    <font>
      <u val="single"/>
      <sz val="11"/>
      <name val="ＭＳ Ｐゴシック"/>
      <family val="3"/>
    </font>
    <font>
      <sz val="9"/>
      <name val="ＭＳ Ｐゴシック"/>
      <family val="3"/>
    </font>
    <font>
      <sz val="8"/>
      <name val="ＭＳ Ｐゴシック"/>
      <family val="3"/>
    </font>
    <font>
      <sz val="11"/>
      <color indexed="9"/>
      <name val="ＭＳ Ｐゴシック"/>
      <family val="3"/>
    </font>
    <font>
      <sz val="8"/>
      <color indexed="9"/>
      <name val="ＭＳ Ｐゴシック"/>
      <family val="3"/>
    </font>
    <font>
      <b/>
      <sz val="11"/>
      <color indexed="10"/>
      <name val="ＭＳ Ｐゴシック"/>
      <family val="3"/>
    </font>
    <font>
      <sz val="9"/>
      <name val="Meiryo UI"/>
      <family val="3"/>
    </font>
    <font>
      <sz val="11"/>
      <color indexed="8"/>
      <name val="ＭＳ Ｐゴシック"/>
      <family val="3"/>
    </font>
    <font>
      <sz val="18"/>
      <color indexed="54"/>
      <name val="ＭＳ Ｐゴシック"/>
      <family val="3"/>
    </font>
    <font>
      <b/>
      <sz val="15"/>
      <color indexed="54"/>
      <name val="メイリオ"/>
      <family val="3"/>
    </font>
    <font>
      <b/>
      <sz val="13"/>
      <color indexed="54"/>
      <name val="メイリオ"/>
      <family val="3"/>
    </font>
    <font>
      <b/>
      <sz val="11"/>
      <color indexed="54"/>
      <name val="メイリオ"/>
      <family val="3"/>
    </font>
    <font>
      <sz val="10"/>
      <color indexed="17"/>
      <name val="メイリオ"/>
      <family val="3"/>
    </font>
    <font>
      <sz val="10"/>
      <color indexed="20"/>
      <name val="メイリオ"/>
      <family val="3"/>
    </font>
    <font>
      <sz val="10"/>
      <color indexed="60"/>
      <name val="メイリオ"/>
      <family val="3"/>
    </font>
    <font>
      <sz val="10"/>
      <color indexed="62"/>
      <name val="メイリオ"/>
      <family val="3"/>
    </font>
    <font>
      <b/>
      <sz val="10"/>
      <color indexed="63"/>
      <name val="メイリオ"/>
      <family val="3"/>
    </font>
    <font>
      <b/>
      <sz val="10"/>
      <color indexed="52"/>
      <name val="メイリオ"/>
      <family val="3"/>
    </font>
    <font>
      <sz val="10"/>
      <color indexed="52"/>
      <name val="メイリオ"/>
      <family val="3"/>
    </font>
    <font>
      <b/>
      <sz val="10"/>
      <color indexed="9"/>
      <name val="メイリオ"/>
      <family val="3"/>
    </font>
    <font>
      <sz val="10"/>
      <color indexed="10"/>
      <name val="メイリオ"/>
      <family val="3"/>
    </font>
    <font>
      <i/>
      <sz val="10"/>
      <color indexed="23"/>
      <name val="メイリオ"/>
      <family val="3"/>
    </font>
    <font>
      <b/>
      <sz val="10"/>
      <color indexed="8"/>
      <name val="メイリオ"/>
      <family val="3"/>
    </font>
    <font>
      <sz val="10"/>
      <color indexed="9"/>
      <name val="メイリオ"/>
      <family val="3"/>
    </font>
    <font>
      <sz val="10"/>
      <color theme="1"/>
      <name val="メイリオ"/>
      <family val="3"/>
    </font>
    <font>
      <sz val="10"/>
      <color theme="0"/>
      <name val="メイリオ"/>
      <family val="3"/>
    </font>
    <font>
      <sz val="18"/>
      <color theme="3"/>
      <name val="Calibri Light"/>
      <family val="3"/>
    </font>
    <font>
      <b/>
      <sz val="10"/>
      <color theme="0"/>
      <name val="メイリオ"/>
      <family val="3"/>
    </font>
    <font>
      <sz val="10"/>
      <color rgb="FF9C6500"/>
      <name val="メイリオ"/>
      <family val="3"/>
    </font>
    <font>
      <sz val="10"/>
      <color rgb="FFFA7D00"/>
      <name val="メイリオ"/>
      <family val="3"/>
    </font>
    <font>
      <sz val="10"/>
      <color rgb="FF9C0006"/>
      <name val="メイリオ"/>
      <family val="3"/>
    </font>
    <font>
      <b/>
      <sz val="10"/>
      <color rgb="FFFA7D00"/>
      <name val="メイリオ"/>
      <family val="3"/>
    </font>
    <font>
      <sz val="10"/>
      <color rgb="FFFF0000"/>
      <name val="メイリオ"/>
      <family val="3"/>
    </font>
    <font>
      <b/>
      <sz val="15"/>
      <color theme="3"/>
      <name val="メイリオ"/>
      <family val="3"/>
    </font>
    <font>
      <b/>
      <sz val="13"/>
      <color theme="3"/>
      <name val="メイリオ"/>
      <family val="3"/>
    </font>
    <font>
      <b/>
      <sz val="11"/>
      <color theme="3"/>
      <name val="メイリオ"/>
      <family val="3"/>
    </font>
    <font>
      <b/>
      <sz val="10"/>
      <color theme="1"/>
      <name val="メイリオ"/>
      <family val="3"/>
    </font>
    <font>
      <b/>
      <sz val="10"/>
      <color rgb="FF3F3F3F"/>
      <name val="メイリオ"/>
      <family val="3"/>
    </font>
    <font>
      <i/>
      <sz val="10"/>
      <color rgb="FF7F7F7F"/>
      <name val="メイリオ"/>
      <family val="3"/>
    </font>
    <font>
      <sz val="10"/>
      <color rgb="FF3F3F76"/>
      <name val="メイリオ"/>
      <family val="3"/>
    </font>
    <font>
      <sz val="10"/>
      <color rgb="FF006100"/>
      <name val="メイリオ"/>
      <family val="3"/>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3"/>
        <bgColor indexed="64"/>
      </patternFill>
    </fill>
    <fill>
      <patternFill patternType="solid">
        <fgColor indexed="38"/>
        <bgColor indexed="64"/>
      </patternFill>
    </fill>
    <fill>
      <patternFill patternType="solid">
        <fgColor indexed="36"/>
        <bgColor indexed="64"/>
      </patternFill>
    </fill>
    <fill>
      <patternFill patternType="solid">
        <fgColor indexed="9"/>
        <bgColor indexed="64"/>
      </patternFill>
    </fill>
    <fill>
      <patternFill patternType="solid">
        <fgColor indexed="32"/>
        <bgColor indexed="64"/>
      </patternFill>
    </fill>
    <fill>
      <patternFill patternType="solid">
        <fgColor indexed="34"/>
        <bgColor indexed="64"/>
      </patternFill>
    </fill>
    <fill>
      <patternFill patternType="solid">
        <fgColor indexed="22"/>
        <bgColor indexed="64"/>
      </patternFill>
    </fill>
    <fill>
      <patternFill patternType="solid">
        <fgColor indexed="37"/>
        <bgColor indexed="64"/>
      </patternFill>
    </fill>
    <fill>
      <patternFill patternType="solid">
        <fgColor indexed="35"/>
        <bgColor indexed="64"/>
      </patternFill>
    </fill>
    <fill>
      <patternFill patternType="solid">
        <fgColor indexed="39"/>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52"/>
        <bgColor indexed="64"/>
      </patternFill>
    </fill>
    <fill>
      <patternFill patternType="solid">
        <fgColor indexed="41"/>
        <bgColor indexed="64"/>
      </patternFill>
    </fill>
    <fill>
      <patternFill patternType="solid">
        <fgColor indexed="1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bottom/>
    </border>
    <border>
      <left style="thin"/>
      <right/>
      <top style="thin"/>
      <bottom style="thin"/>
    </border>
    <border>
      <left/>
      <right style="thin"/>
      <top style="thin"/>
      <bottom style="thin"/>
    </border>
    <border>
      <left style="medium"/>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bottom style="medium"/>
    </border>
    <border>
      <left style="thin"/>
      <right style="medium"/>
      <top/>
      <bottom style="medium"/>
    </border>
    <border>
      <left style="thin"/>
      <right style="thin"/>
      <top style="thin"/>
      <bottom style="thin"/>
    </border>
    <border>
      <left style="double"/>
      <right style="double"/>
      <top style="double"/>
      <bottom style="double"/>
    </border>
    <border>
      <left/>
      <right/>
      <top style="thin"/>
      <bottom style="thin"/>
    </border>
    <border>
      <left style="double"/>
      <right/>
      <top style="thin"/>
      <bottom style="thin"/>
    </border>
    <border>
      <left style="double"/>
      <right style="thin"/>
      <top style="thin"/>
      <bottom style="thin"/>
    </border>
    <border>
      <left style="double"/>
      <right style="double"/>
      <top style="double"/>
      <bottom style="thin"/>
    </border>
    <border>
      <left style="double"/>
      <right style="thin"/>
      <top style="double"/>
      <bottom style="thin"/>
    </border>
    <border>
      <left style="double"/>
      <right style="double"/>
      <top style="thin"/>
      <bottom style="thin"/>
    </border>
    <border>
      <left style="double"/>
      <right style="double"/>
      <top style="thin"/>
      <bottom style="double"/>
    </border>
    <border>
      <left style="double"/>
      <right style="thin"/>
      <top style="thin"/>
      <bottom style="double"/>
    </border>
    <border>
      <left style="double"/>
      <right/>
      <top style="double"/>
      <bottom style="double"/>
    </border>
    <border>
      <left/>
      <right/>
      <top style="double"/>
      <bottom style="double"/>
    </border>
    <border>
      <left/>
      <right style="double"/>
      <top style="double"/>
      <bottom style="double"/>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3" fillId="0" borderId="0">
      <alignment vertical="center"/>
      <protection/>
    </xf>
    <xf numFmtId="0" fontId="49" fillId="32" borderId="0" applyNumberFormat="0" applyBorder="0" applyAlignment="0" applyProtection="0"/>
  </cellStyleXfs>
  <cellXfs count="116">
    <xf numFmtId="0" fontId="0" fillId="0" borderId="0" xfId="0" applyFont="1" applyAlignment="1">
      <alignment vertical="center"/>
    </xf>
    <xf numFmtId="38" fontId="4" fillId="0" borderId="0" xfId="50" applyFont="1" applyAlignment="1">
      <alignment vertical="center"/>
    </xf>
    <xf numFmtId="38" fontId="5" fillId="0" borderId="0" xfId="50" applyFont="1" applyAlignment="1">
      <alignment horizontal="left" vertical="center"/>
    </xf>
    <xf numFmtId="38" fontId="3" fillId="0" borderId="0" xfId="50" applyFont="1" applyAlignment="1">
      <alignment vertical="center"/>
    </xf>
    <xf numFmtId="38" fontId="5" fillId="0" borderId="0" xfId="50" applyFont="1" applyAlignment="1">
      <alignment horizontal="center" vertical="center"/>
    </xf>
    <xf numFmtId="38" fontId="6" fillId="0" borderId="0" xfId="50" applyFont="1" applyAlignment="1">
      <alignment vertical="center"/>
    </xf>
    <xf numFmtId="0" fontId="7" fillId="0" borderId="0" xfId="62" applyFont="1">
      <alignment vertical="center"/>
      <protection/>
    </xf>
    <xf numFmtId="38" fontId="8" fillId="0" borderId="0" xfId="50" applyFont="1" applyAlignment="1">
      <alignment vertical="center"/>
    </xf>
    <xf numFmtId="38" fontId="9" fillId="0" borderId="0" xfId="50" applyFont="1" applyAlignment="1">
      <alignment vertical="center"/>
    </xf>
    <xf numFmtId="38" fontId="10" fillId="33" borderId="10" xfId="50" applyFont="1" applyFill="1" applyBorder="1" applyAlignment="1">
      <alignment horizontal="center" vertical="center"/>
    </xf>
    <xf numFmtId="38" fontId="10" fillId="33" borderId="11" xfId="50" applyFont="1" applyFill="1" applyBorder="1" applyAlignment="1">
      <alignment horizontal="center" vertical="center"/>
    </xf>
    <xf numFmtId="38" fontId="11" fillId="33" borderId="12" xfId="50" applyFont="1" applyFill="1" applyBorder="1" applyAlignment="1">
      <alignment horizontal="center" vertical="center"/>
    </xf>
    <xf numFmtId="38" fontId="11" fillId="33" borderId="13" xfId="50" applyFont="1" applyFill="1" applyBorder="1" applyAlignment="1">
      <alignment horizontal="left"/>
    </xf>
    <xf numFmtId="38" fontId="11" fillId="34" borderId="14" xfId="50" applyFont="1" applyFill="1" applyBorder="1" applyAlignment="1" applyProtection="1">
      <alignment vertical="center"/>
      <protection locked="0"/>
    </xf>
    <xf numFmtId="38" fontId="11" fillId="35" borderId="15" xfId="50" applyFont="1" applyFill="1" applyBorder="1" applyAlignment="1" applyProtection="1">
      <alignment vertical="center"/>
      <protection locked="0"/>
    </xf>
    <xf numFmtId="38" fontId="11" fillId="34" borderId="16" xfId="50" applyFont="1" applyFill="1" applyBorder="1" applyAlignment="1" applyProtection="1">
      <alignment vertical="center"/>
      <protection locked="0"/>
    </xf>
    <xf numFmtId="38" fontId="11" fillId="35" borderId="17" xfId="50" applyFont="1" applyFill="1" applyBorder="1" applyAlignment="1" applyProtection="1">
      <alignment vertical="center"/>
      <protection locked="0"/>
    </xf>
    <xf numFmtId="38" fontId="11" fillId="34" borderId="18" xfId="50" applyFont="1" applyFill="1" applyBorder="1" applyAlignment="1" applyProtection="1">
      <alignment vertical="center"/>
      <protection locked="0"/>
    </xf>
    <xf numFmtId="38" fontId="11" fillId="35" borderId="19" xfId="50" applyFont="1" applyFill="1" applyBorder="1" applyAlignment="1" applyProtection="1">
      <alignment vertical="center"/>
      <protection locked="0"/>
    </xf>
    <xf numFmtId="38" fontId="12" fillId="0" borderId="0" xfId="50" applyFont="1" applyFill="1" applyBorder="1" applyAlignment="1" applyProtection="1">
      <alignment vertical="center"/>
      <protection hidden="1"/>
    </xf>
    <xf numFmtId="38" fontId="12" fillId="0" borderId="0" xfId="50" applyFont="1" applyAlignment="1" applyProtection="1">
      <alignment vertical="center"/>
      <protection hidden="1"/>
    </xf>
    <xf numFmtId="38" fontId="3" fillId="0" borderId="0" xfId="50" applyFont="1" applyFill="1" applyBorder="1" applyAlignment="1">
      <alignment vertical="center"/>
    </xf>
    <xf numFmtId="38" fontId="3" fillId="0" borderId="0" xfId="50" applyFont="1" applyBorder="1" applyAlignment="1">
      <alignment vertical="center"/>
    </xf>
    <xf numFmtId="0" fontId="3" fillId="0" borderId="0" xfId="61">
      <alignment/>
      <protection/>
    </xf>
    <xf numFmtId="49" fontId="3" fillId="36" borderId="0" xfId="61" applyNumberFormat="1" applyFont="1" applyFill="1">
      <alignment/>
      <protection/>
    </xf>
    <xf numFmtId="38" fontId="3" fillId="36" borderId="0" xfId="61" applyNumberFormat="1" applyFont="1" applyFill="1">
      <alignment/>
      <protection/>
    </xf>
    <xf numFmtId="38" fontId="4" fillId="36" borderId="0" xfId="61" applyNumberFormat="1" applyFont="1" applyFill="1">
      <alignment/>
      <protection/>
    </xf>
    <xf numFmtId="38" fontId="12" fillId="36" borderId="0" xfId="61" applyNumberFormat="1" applyFont="1" applyFill="1">
      <alignment/>
      <protection/>
    </xf>
    <xf numFmtId="38" fontId="3" fillId="36" borderId="0" xfId="61" applyNumberFormat="1" applyFont="1" applyFill="1" applyProtection="1">
      <alignment/>
      <protection/>
    </xf>
    <xf numFmtId="38" fontId="3" fillId="37" borderId="20" xfId="61" applyNumberFormat="1" applyFont="1" applyFill="1" applyBorder="1">
      <alignment/>
      <protection/>
    </xf>
    <xf numFmtId="176" fontId="3" fillId="36" borderId="0" xfId="61" applyNumberFormat="1" applyFont="1" applyFill="1">
      <alignment/>
      <protection/>
    </xf>
    <xf numFmtId="38" fontId="3" fillId="36" borderId="0" xfId="61" applyNumberFormat="1" applyFont="1" applyFill="1" applyAlignment="1">
      <alignment horizontal="center" vertical="center" wrapText="1"/>
      <protection/>
    </xf>
    <xf numFmtId="49" fontId="3" fillId="35" borderId="21" xfId="61" applyNumberFormat="1" applyFont="1" applyFill="1" applyBorder="1" applyAlignment="1" applyProtection="1">
      <alignment horizontal="center" vertical="center"/>
      <protection locked="0"/>
    </xf>
    <xf numFmtId="38" fontId="13" fillId="36" borderId="0" xfId="61" applyNumberFormat="1" applyFont="1" applyFill="1" applyAlignment="1">
      <alignment/>
      <protection/>
    </xf>
    <xf numFmtId="38" fontId="3" fillId="38" borderId="20" xfId="61" applyNumberFormat="1" applyFont="1" applyFill="1" applyBorder="1" applyAlignment="1">
      <alignment horizontal="center" vertical="center" wrapText="1"/>
      <protection/>
    </xf>
    <xf numFmtId="49" fontId="3" fillId="35" borderId="21" xfId="61" applyNumberFormat="1" applyFont="1" applyFill="1" applyBorder="1" applyAlignment="1" applyProtection="1">
      <alignment horizontal="left" vertical="center" wrapText="1"/>
      <protection locked="0"/>
    </xf>
    <xf numFmtId="177" fontId="3" fillId="35" borderId="21" xfId="61" applyNumberFormat="1" applyFont="1" applyFill="1" applyBorder="1" applyAlignment="1" applyProtection="1">
      <alignment horizontal="center" vertical="center" wrapText="1"/>
      <protection locked="0"/>
    </xf>
    <xf numFmtId="178" fontId="3" fillId="35" borderId="21" xfId="61" applyNumberFormat="1" applyFont="1" applyFill="1" applyBorder="1" applyAlignment="1" applyProtection="1">
      <alignment horizontal="center" vertical="center" wrapText="1"/>
      <protection locked="0"/>
    </xf>
    <xf numFmtId="38" fontId="8" fillId="33" borderId="12" xfId="61" applyNumberFormat="1" applyFont="1" applyFill="1" applyBorder="1" applyAlignment="1">
      <alignment horizontal="left" vertical="center"/>
      <protection/>
    </xf>
    <xf numFmtId="38" fontId="8" fillId="33" borderId="22" xfId="61" applyNumberFormat="1" applyFont="1" applyFill="1" applyBorder="1" applyAlignment="1">
      <alignment horizontal="left" vertical="center"/>
      <protection/>
    </xf>
    <xf numFmtId="38" fontId="8" fillId="33" borderId="13" xfId="61" applyNumberFormat="1" applyFont="1" applyFill="1" applyBorder="1" applyAlignment="1">
      <alignment horizontal="left" vertical="center"/>
      <protection/>
    </xf>
    <xf numFmtId="38" fontId="14" fillId="36" borderId="0" xfId="61" applyNumberFormat="1" applyFont="1" applyFill="1" applyProtection="1">
      <alignment/>
      <protection hidden="1"/>
    </xf>
    <xf numFmtId="38" fontId="10" fillId="37" borderId="20" xfId="61" applyNumberFormat="1" applyFont="1" applyFill="1" applyBorder="1" applyAlignment="1">
      <alignment horizontal="center" vertical="center" wrapText="1"/>
      <protection/>
    </xf>
    <xf numFmtId="38" fontId="3" fillId="35" borderId="21" xfId="61" applyNumberFormat="1" applyFont="1" applyFill="1" applyBorder="1" applyAlignment="1" applyProtection="1">
      <alignment horizontal="right" vertical="center" wrapText="1"/>
      <protection locked="0"/>
    </xf>
    <xf numFmtId="38" fontId="3" fillId="37" borderId="20" xfId="61" applyNumberFormat="1" applyFont="1" applyFill="1" applyBorder="1" applyAlignment="1">
      <alignment horizontal="center" vertical="center" wrapText="1"/>
      <protection/>
    </xf>
    <xf numFmtId="49" fontId="3" fillId="36" borderId="0" xfId="61" applyNumberFormat="1" applyFont="1" applyFill="1" applyAlignment="1">
      <alignment wrapText="1"/>
      <protection/>
    </xf>
    <xf numFmtId="38" fontId="3" fillId="36" borderId="0" xfId="61" applyNumberFormat="1" applyFont="1" applyFill="1" applyAlignment="1">
      <alignment wrapText="1"/>
      <protection/>
    </xf>
    <xf numFmtId="38" fontId="6" fillId="39" borderId="12" xfId="61" applyNumberFormat="1" applyFont="1" applyFill="1" applyBorder="1" applyAlignment="1">
      <alignment horizontal="center" vertical="center" wrapText="1"/>
      <protection/>
    </xf>
    <xf numFmtId="38" fontId="6" fillId="39" borderId="23" xfId="61" applyNumberFormat="1" applyFont="1" applyFill="1" applyBorder="1" applyAlignment="1">
      <alignment horizontal="center" vertical="center" wrapText="1"/>
      <protection/>
    </xf>
    <xf numFmtId="38" fontId="6" fillId="39" borderId="24" xfId="61" applyNumberFormat="1" applyFont="1" applyFill="1" applyBorder="1" applyAlignment="1">
      <alignment horizontal="center" vertical="center" wrapText="1"/>
      <protection/>
    </xf>
    <xf numFmtId="38" fontId="6" fillId="39" borderId="13" xfId="61" applyNumberFormat="1" applyFont="1" applyFill="1" applyBorder="1" applyAlignment="1">
      <alignment horizontal="center" vertical="center" wrapText="1"/>
      <protection/>
    </xf>
    <xf numFmtId="38" fontId="6" fillId="39" borderId="20" xfId="61" applyNumberFormat="1" applyFont="1" applyFill="1" applyBorder="1" applyAlignment="1">
      <alignment horizontal="center" vertical="center" wrapText="1"/>
      <protection/>
    </xf>
    <xf numFmtId="38" fontId="3" fillId="37" borderId="12" xfId="61" applyNumberFormat="1" applyFont="1" applyFill="1" applyBorder="1">
      <alignment/>
      <protection/>
    </xf>
    <xf numFmtId="38" fontId="3" fillId="37" borderId="23" xfId="61" applyNumberFormat="1" applyFont="1" applyFill="1" applyBorder="1">
      <alignment/>
      <protection/>
    </xf>
    <xf numFmtId="49" fontId="3" fillId="37" borderId="23" xfId="61" applyNumberFormat="1" applyFont="1" applyFill="1" applyBorder="1" applyAlignment="1">
      <alignment horizontal="right" wrapText="1"/>
      <protection/>
    </xf>
    <xf numFmtId="38" fontId="3" fillId="35" borderId="23" xfId="61" applyNumberFormat="1" applyFont="1" applyFill="1" applyBorder="1">
      <alignment/>
      <protection/>
    </xf>
    <xf numFmtId="38" fontId="3" fillId="35" borderId="24" xfId="61" applyNumberFormat="1" applyFont="1" applyFill="1" applyBorder="1" applyProtection="1">
      <alignment/>
      <protection/>
    </xf>
    <xf numFmtId="38" fontId="3" fillId="33" borderId="12" xfId="61" applyNumberFormat="1" applyFont="1" applyFill="1" applyBorder="1">
      <alignment/>
      <protection/>
    </xf>
    <xf numFmtId="38" fontId="3" fillId="33" borderId="23" xfId="61" applyNumberFormat="1" applyFont="1" applyFill="1" applyBorder="1">
      <alignment/>
      <protection/>
    </xf>
    <xf numFmtId="49" fontId="3" fillId="33" borderId="23" xfId="61" applyNumberFormat="1" applyFont="1" applyFill="1" applyBorder="1" applyAlignment="1">
      <alignment horizontal="right" wrapText="1"/>
      <protection/>
    </xf>
    <xf numFmtId="38" fontId="3" fillId="40" borderId="23" xfId="61" applyNumberFormat="1" applyFont="1" applyFill="1" applyBorder="1">
      <alignment/>
      <protection/>
    </xf>
    <xf numFmtId="38" fontId="3" fillId="40" borderId="24" xfId="61" applyNumberFormat="1" applyFont="1" applyFill="1" applyBorder="1" applyProtection="1">
      <alignment/>
      <protection/>
    </xf>
    <xf numFmtId="38" fontId="3" fillId="38" borderId="12" xfId="61" applyNumberFormat="1" applyFont="1" applyFill="1" applyBorder="1">
      <alignment/>
      <protection/>
    </xf>
    <xf numFmtId="38" fontId="3" fillId="38" borderId="23" xfId="61" applyNumberFormat="1" applyFont="1" applyFill="1" applyBorder="1">
      <alignment/>
      <protection/>
    </xf>
    <xf numFmtId="49" fontId="3" fillId="38" borderId="23" xfId="61" applyNumberFormat="1" applyFont="1" applyFill="1" applyBorder="1" applyAlignment="1">
      <alignment horizontal="right" wrapText="1"/>
      <protection/>
    </xf>
    <xf numFmtId="38" fontId="3" fillId="34" borderId="23" xfId="61" applyNumberFormat="1" applyFont="1" applyFill="1" applyBorder="1">
      <alignment/>
      <protection/>
    </xf>
    <xf numFmtId="38" fontId="3" fillId="34" borderId="24" xfId="61" applyNumberFormat="1" applyFont="1" applyFill="1" applyBorder="1" applyProtection="1">
      <alignment/>
      <protection/>
    </xf>
    <xf numFmtId="38" fontId="3" fillId="41" borderId="12" xfId="61" applyNumberFormat="1" applyFont="1" applyFill="1" applyBorder="1">
      <alignment/>
      <protection/>
    </xf>
    <xf numFmtId="38" fontId="3" fillId="41" borderId="23" xfId="61" applyNumberFormat="1" applyFont="1" applyFill="1" applyBorder="1">
      <alignment/>
      <protection/>
    </xf>
    <xf numFmtId="49" fontId="3" fillId="41" borderId="23" xfId="61" applyNumberFormat="1" applyFont="1" applyFill="1" applyBorder="1" applyAlignment="1">
      <alignment horizontal="right" wrapText="1"/>
      <protection/>
    </xf>
    <xf numFmtId="38" fontId="3" fillId="42" borderId="23" xfId="61" applyNumberFormat="1" applyFont="1" applyFill="1" applyBorder="1">
      <alignment/>
      <protection/>
    </xf>
    <xf numFmtId="38" fontId="3" fillId="42" borderId="24" xfId="61" applyNumberFormat="1" applyFont="1" applyFill="1" applyBorder="1" applyProtection="1">
      <alignment/>
      <protection locked="0"/>
    </xf>
    <xf numFmtId="38" fontId="3" fillId="43" borderId="12" xfId="61" applyNumberFormat="1" applyFont="1" applyFill="1" applyBorder="1">
      <alignment/>
      <protection/>
    </xf>
    <xf numFmtId="38" fontId="3" fillId="43" borderId="23" xfId="61" applyNumberFormat="1" applyFont="1" applyFill="1" applyBorder="1">
      <alignment/>
      <protection/>
    </xf>
    <xf numFmtId="49" fontId="3" fillId="43" borderId="23" xfId="61" applyNumberFormat="1" applyFont="1" applyFill="1" applyBorder="1" applyAlignment="1">
      <alignment horizontal="right" wrapText="1"/>
      <protection/>
    </xf>
    <xf numFmtId="38" fontId="3" fillId="44" borderId="12" xfId="61" applyNumberFormat="1" applyFont="1" applyFill="1" applyBorder="1">
      <alignment/>
      <protection/>
    </xf>
    <xf numFmtId="38" fontId="3" fillId="44" borderId="23" xfId="61" applyNumberFormat="1" applyFont="1" applyFill="1" applyBorder="1">
      <alignment/>
      <protection/>
    </xf>
    <xf numFmtId="49" fontId="3" fillId="44" borderId="23" xfId="61" applyNumberFormat="1" applyFont="1" applyFill="1" applyBorder="1" applyAlignment="1">
      <alignment horizontal="right" wrapText="1"/>
      <protection/>
    </xf>
    <xf numFmtId="38" fontId="3" fillId="45" borderId="12" xfId="61" applyNumberFormat="1" applyFont="1" applyFill="1" applyBorder="1">
      <alignment/>
      <protection/>
    </xf>
    <xf numFmtId="38" fontId="3" fillId="45" borderId="23" xfId="61" applyNumberFormat="1" applyFont="1" applyFill="1" applyBorder="1">
      <alignment/>
      <protection/>
    </xf>
    <xf numFmtId="49" fontId="3" fillId="45" borderId="23" xfId="61" applyNumberFormat="1" applyFont="1" applyFill="1" applyBorder="1" applyAlignment="1">
      <alignment horizontal="right" wrapText="1"/>
      <protection/>
    </xf>
    <xf numFmtId="38" fontId="3" fillId="46" borderId="12" xfId="61" applyNumberFormat="1" applyFont="1" applyFill="1" applyBorder="1">
      <alignment/>
      <protection/>
    </xf>
    <xf numFmtId="38" fontId="3" fillId="46" borderId="23" xfId="61" applyNumberFormat="1" applyFont="1" applyFill="1" applyBorder="1">
      <alignment/>
      <protection/>
    </xf>
    <xf numFmtId="49" fontId="3" fillId="46" borderId="23" xfId="61" applyNumberFormat="1" applyFont="1" applyFill="1" applyBorder="1" applyAlignment="1">
      <alignment horizontal="right" wrapText="1"/>
      <protection/>
    </xf>
    <xf numFmtId="38" fontId="3" fillId="47" borderId="23" xfId="61" applyNumberFormat="1" applyFont="1" applyFill="1" applyBorder="1">
      <alignment/>
      <protection/>
    </xf>
    <xf numFmtId="38" fontId="3" fillId="47" borderId="24" xfId="61" applyNumberFormat="1" applyFont="1" applyFill="1" applyBorder="1" applyProtection="1">
      <alignment/>
      <protection locked="0"/>
    </xf>
    <xf numFmtId="38" fontId="3" fillId="40" borderId="24" xfId="61" applyNumberFormat="1" applyFont="1" applyFill="1" applyBorder="1" applyProtection="1">
      <alignment/>
      <protection locked="0"/>
    </xf>
    <xf numFmtId="38" fontId="3" fillId="36" borderId="0" xfId="61" applyNumberFormat="1" applyFont="1" applyFill="1" applyProtection="1">
      <alignment/>
      <protection locked="0"/>
    </xf>
    <xf numFmtId="38" fontId="3" fillId="48" borderId="25" xfId="61" applyNumberFormat="1" applyFont="1" applyFill="1" applyBorder="1">
      <alignment/>
      <protection/>
    </xf>
    <xf numFmtId="38" fontId="14" fillId="36" borderId="0" xfId="61" applyNumberFormat="1" applyFont="1" applyFill="1" applyAlignment="1">
      <alignment horizontal="right"/>
      <protection/>
    </xf>
    <xf numFmtId="38" fontId="3" fillId="49" borderId="26" xfId="61" applyNumberFormat="1" applyFont="1" applyFill="1" applyBorder="1" applyProtection="1">
      <alignment/>
      <protection/>
    </xf>
    <xf numFmtId="38" fontId="3" fillId="35" borderId="26" xfId="61" applyNumberFormat="1" applyFont="1" applyFill="1" applyBorder="1" applyProtection="1">
      <alignment/>
      <protection/>
    </xf>
    <xf numFmtId="38" fontId="3" fillId="48" borderId="27" xfId="61" applyNumberFormat="1" applyFont="1" applyFill="1" applyBorder="1">
      <alignment/>
      <protection/>
    </xf>
    <xf numFmtId="38" fontId="3" fillId="48" borderId="28" xfId="61" applyNumberFormat="1" applyFont="1" applyFill="1" applyBorder="1">
      <alignment/>
      <protection/>
    </xf>
    <xf numFmtId="38" fontId="3" fillId="35" borderId="29" xfId="61" applyNumberFormat="1" applyFont="1" applyFill="1" applyBorder="1" applyProtection="1">
      <alignment/>
      <protection/>
    </xf>
    <xf numFmtId="38" fontId="3" fillId="37" borderId="20" xfId="61" applyNumberFormat="1" applyFont="1" applyFill="1" applyBorder="1" applyAlignment="1">
      <alignment horizontal="left" vertical="center" wrapText="1"/>
      <protection/>
    </xf>
    <xf numFmtId="38" fontId="3" fillId="37" borderId="20" xfId="61" applyNumberFormat="1" applyFont="1" applyFill="1" applyBorder="1" applyAlignment="1">
      <alignment horizontal="center" vertical="center" wrapText="1"/>
      <protection/>
    </xf>
    <xf numFmtId="38" fontId="3" fillId="36" borderId="0" xfId="61" applyNumberFormat="1" applyFont="1" applyFill="1" applyAlignment="1">
      <alignment horizontal="left" vertical="center" wrapText="1"/>
      <protection/>
    </xf>
    <xf numFmtId="49" fontId="3" fillId="37" borderId="20" xfId="61" applyNumberFormat="1" applyFont="1" applyFill="1" applyBorder="1" applyAlignment="1">
      <alignment horizontal="center" vertical="center" wrapText="1"/>
      <protection/>
    </xf>
    <xf numFmtId="0" fontId="3" fillId="37" borderId="20" xfId="61" applyFill="1" applyBorder="1" applyAlignment="1">
      <alignment horizontal="center" vertical="center" wrapText="1"/>
      <protection/>
    </xf>
    <xf numFmtId="49" fontId="3" fillId="35" borderId="30" xfId="61" applyNumberFormat="1" applyFont="1" applyFill="1" applyBorder="1" applyAlignment="1" applyProtection="1">
      <alignment horizontal="left" vertical="center" wrapText="1"/>
      <protection locked="0"/>
    </xf>
    <xf numFmtId="49" fontId="3" fillId="35" borderId="31" xfId="61" applyNumberFormat="1" applyFont="1" applyFill="1" applyBorder="1" applyAlignment="1" applyProtection="1">
      <alignment horizontal="left" vertical="center" wrapText="1"/>
      <protection locked="0"/>
    </xf>
    <xf numFmtId="49" fontId="3" fillId="35" borderId="32" xfId="61" applyNumberFormat="1" applyFont="1" applyFill="1" applyBorder="1" applyAlignment="1" applyProtection="1">
      <alignment horizontal="left" vertical="center" wrapText="1"/>
      <protection locked="0"/>
    </xf>
    <xf numFmtId="38" fontId="3" fillId="37" borderId="20" xfId="61" applyNumberFormat="1" applyFont="1" applyFill="1" applyBorder="1" applyAlignment="1">
      <alignment horizontal="right" vertical="center" wrapText="1"/>
      <protection/>
    </xf>
    <xf numFmtId="38" fontId="10" fillId="33" borderId="12" xfId="50" applyFont="1" applyFill="1" applyBorder="1" applyAlignment="1">
      <alignment horizontal="center" vertical="center"/>
    </xf>
    <xf numFmtId="38" fontId="10" fillId="33" borderId="13" xfId="50" applyFont="1" applyFill="1" applyBorder="1" applyAlignment="1">
      <alignment horizontal="center" vertical="center"/>
    </xf>
    <xf numFmtId="38" fontId="10" fillId="33" borderId="33" xfId="50" applyFont="1" applyFill="1" applyBorder="1" applyAlignment="1">
      <alignment horizontal="center" vertical="center"/>
    </xf>
    <xf numFmtId="38" fontId="10" fillId="33" borderId="34" xfId="50" applyFont="1" applyFill="1" applyBorder="1" applyAlignment="1">
      <alignment horizontal="center" vertical="center"/>
    </xf>
    <xf numFmtId="38" fontId="10" fillId="33" borderId="35" xfId="50" applyFont="1" applyFill="1" applyBorder="1" applyAlignment="1">
      <alignment horizontal="center" vertical="center"/>
    </xf>
    <xf numFmtId="38" fontId="10" fillId="33" borderId="36" xfId="50" applyFont="1" applyFill="1" applyBorder="1" applyAlignment="1">
      <alignment horizontal="center" vertical="center"/>
    </xf>
    <xf numFmtId="38" fontId="8" fillId="33" borderId="33" xfId="50" applyFont="1" applyFill="1" applyBorder="1" applyAlignment="1">
      <alignment horizontal="center"/>
    </xf>
    <xf numFmtId="0" fontId="3" fillId="33" borderId="34" xfId="61" applyFont="1" applyFill="1" applyBorder="1" applyAlignment="1">
      <alignment horizontal="center"/>
      <protection/>
    </xf>
    <xf numFmtId="0" fontId="3" fillId="33" borderId="37" xfId="61" applyFont="1" applyFill="1" applyBorder="1" applyAlignment="1">
      <alignment horizontal="center"/>
      <protection/>
    </xf>
    <xf numFmtId="0" fontId="3" fillId="33" borderId="38" xfId="61" applyFont="1" applyFill="1" applyBorder="1" applyAlignment="1">
      <alignment horizontal="center"/>
      <protection/>
    </xf>
    <xf numFmtId="0" fontId="3" fillId="33" borderId="35" xfId="61" applyFont="1" applyFill="1" applyBorder="1" applyAlignment="1">
      <alignment horizontal="center"/>
      <protection/>
    </xf>
    <xf numFmtId="0" fontId="3" fillId="33" borderId="36" xfId="61" applyFont="1" applyFill="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doboku-chosasheet-ver.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A0A0"/>
      <rgbColor rgb="00FFB4B4"/>
      <rgbColor rgb="00FFC8C8"/>
      <rgbColor rgb="00FFDCDC"/>
      <rgbColor rgb="00AAFFAA"/>
      <rgbColor rgb="00BEFFBE"/>
      <rgbColor rgb="00D2FFD2"/>
      <rgbColor rgb="00E6FFE6"/>
      <rgbColor rgb="00B4B4FF"/>
      <rgbColor rgb="00C8C8FF"/>
      <rgbColor rgb="00DCDCFF"/>
      <rgbColor rgb="00E6E6FF"/>
      <rgbColor rgb="00FFFF32"/>
      <rgbColor rgb="00FFFF78"/>
      <rgbColor rgb="00FFFFAA"/>
      <rgbColor rgb="00FFFFC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9525</xdr:rowOff>
    </xdr:from>
    <xdr:to>
      <xdr:col>15</xdr:col>
      <xdr:colOff>647700</xdr:colOff>
      <xdr:row>6</xdr:row>
      <xdr:rowOff>19050</xdr:rowOff>
    </xdr:to>
    <xdr:sp>
      <xdr:nvSpPr>
        <xdr:cNvPr id="1" name="Rectangle 129"/>
        <xdr:cNvSpPr>
          <a:spLocks/>
        </xdr:cNvSpPr>
      </xdr:nvSpPr>
      <xdr:spPr>
        <a:xfrm>
          <a:off x="9334500" y="685800"/>
          <a:ext cx="51435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下請負人</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以降の各項目については、</a:t>
          </a:r>
          <a:r>
            <a:rPr lang="en-US" cap="none" sz="1100" b="0" i="0" u="none" baseline="0">
              <a:solidFill>
                <a:srgbClr val="000000"/>
              </a:solidFill>
            </a:rPr>
            <a:t>【</a:t>
          </a:r>
          <a:r>
            <a:rPr lang="en-US" cap="none" sz="1100" b="0" i="0" u="none" baseline="0">
              <a:solidFill>
                <a:srgbClr val="000000"/>
              </a:solidFill>
            </a:rPr>
            <a:t>下請負人</a:t>
          </a:r>
          <a:r>
            <a:rPr lang="en-US" cap="none" sz="1100" b="0" i="0" u="none" baseline="0">
              <a:solidFill>
                <a:srgbClr val="000000"/>
              </a:solidFill>
            </a:rPr>
            <a:t>:2</a:t>
          </a:r>
          <a:r>
            <a:rPr lang="en-US" cap="none" sz="1100" b="0" i="0" u="none" baseline="0">
              <a:solidFill>
                <a:srgbClr val="000000"/>
              </a:solidFill>
            </a:rPr>
            <a:t>】</a:t>
          </a:r>
          <a:r>
            <a:rPr lang="en-US" cap="none" sz="1100" b="0" i="0" u="none" baseline="0">
              <a:solidFill>
                <a:srgbClr val="000000"/>
              </a:solidFill>
            </a:rPr>
            <a:t>と同様に入力してください。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03"/>
  <sheetViews>
    <sheetView showGridLines="0" tabSelected="1" zoomScalePageLayoutView="0" workbookViewId="0" topLeftCell="A1">
      <pane xSplit="4" ySplit="11" topLeftCell="E12" activePane="bottomRight" state="frozen"/>
      <selection pane="topLeft" activeCell="C1" sqref="C1"/>
      <selection pane="topRight" activeCell="E1" sqref="E1"/>
      <selection pane="bottomLeft" activeCell="C12" sqref="C12"/>
      <selection pane="bottomRight" activeCell="I4" sqref="I4"/>
    </sheetView>
  </sheetViews>
  <sheetFormatPr defaultColWidth="9.140625" defaultRowHeight="15"/>
  <cols>
    <col min="1" max="1" width="15.57421875" style="24" hidden="1" customWidth="1"/>
    <col min="2" max="2" width="9.00390625" style="25" hidden="1" customWidth="1"/>
    <col min="3" max="3" width="4.57421875" style="25" customWidth="1"/>
    <col min="4" max="5" width="33.57421875" style="25" customWidth="1"/>
    <col min="6" max="19" width="13.57421875" style="25" customWidth="1"/>
    <col min="20" max="29" width="13.57421875" style="87" customWidth="1"/>
    <col min="30" max="73" width="9.00390625" style="25" customWidth="1"/>
    <col min="74" max="93" width="13.57421875" style="25" customWidth="1"/>
    <col min="94" max="16384" width="9.00390625" style="25" customWidth="1"/>
  </cols>
  <sheetData>
    <row r="1" spans="1:29" ht="17.25">
      <c r="A1" s="24">
        <v>1</v>
      </c>
      <c r="D1" s="26" t="s">
        <v>177</v>
      </c>
      <c r="M1" s="27">
        <f>MID(I4,1,1)</f>
      </c>
      <c r="N1" s="27">
        <f aca="true" t="shared" si="0" ref="N1:N6">UPPER(M1)</f>
      </c>
      <c r="O1" s="27">
        <f aca="true" t="shared" si="1" ref="O1:O6">IF(N1&lt;&gt;"",CODE(N1),0)</f>
        <v>0</v>
      </c>
      <c r="P1" s="27" t="b">
        <f aca="true" t="shared" si="2" ref="P1:P6">IF(O1&lt;48,FALSE,IF(O1&gt;57,FALSE,TRUE))</f>
        <v>0</v>
      </c>
      <c r="Q1" s="27" t="b">
        <f aca="true" t="shared" si="3" ref="Q1:Q6">IF(O1&lt;65,FALSE,IF(O1&gt;90,FALSE,TRUE))</f>
        <v>0</v>
      </c>
      <c r="R1" s="27" t="b">
        <f aca="true" t="shared" si="4" ref="R1:R6">OR(P1,Q1)</f>
        <v>0</v>
      </c>
      <c r="S1" s="27" t="b">
        <f>AND(R1,R2,R3,R4,R5,R6)</f>
        <v>0</v>
      </c>
      <c r="T1" s="28"/>
      <c r="U1" s="28"/>
      <c r="V1" s="28"/>
      <c r="W1" s="28"/>
      <c r="X1" s="28"/>
      <c r="Y1" s="28"/>
      <c r="Z1" s="28"/>
      <c r="AA1" s="28"/>
      <c r="AB1" s="28"/>
      <c r="AC1" s="28"/>
    </row>
    <row r="2" spans="13:29" ht="7.5" customHeight="1">
      <c r="M2" s="27">
        <f>MID(I4,2,1)</f>
      </c>
      <c r="N2" s="27">
        <f t="shared" si="0"/>
      </c>
      <c r="O2" s="27">
        <f t="shared" si="1"/>
        <v>0</v>
      </c>
      <c r="P2" s="27" t="b">
        <f t="shared" si="2"/>
        <v>0</v>
      </c>
      <c r="Q2" s="27" t="b">
        <f t="shared" si="3"/>
        <v>0</v>
      </c>
      <c r="R2" s="27" t="b">
        <f t="shared" si="4"/>
        <v>0</v>
      </c>
      <c r="S2" s="27">
        <f>LENB(I4)</f>
        <v>0</v>
      </c>
      <c r="T2" s="28"/>
      <c r="U2" s="28"/>
      <c r="V2" s="28"/>
      <c r="W2" s="28"/>
      <c r="X2" s="28"/>
      <c r="Y2" s="28"/>
      <c r="Z2" s="28"/>
      <c r="AA2" s="28"/>
      <c r="AB2" s="28"/>
      <c r="AC2" s="28"/>
    </row>
    <row r="3" spans="13:29" ht="7.5" customHeight="1" thickBot="1">
      <c r="M3" s="27">
        <f>MID(I4,3,1)</f>
      </c>
      <c r="N3" s="27">
        <f t="shared" si="0"/>
      </c>
      <c r="O3" s="27">
        <f t="shared" si="1"/>
        <v>0</v>
      </c>
      <c r="P3" s="27" t="b">
        <f t="shared" si="2"/>
        <v>0</v>
      </c>
      <c r="Q3" s="27" t="b">
        <f t="shared" si="3"/>
        <v>0</v>
      </c>
      <c r="R3" s="27" t="b">
        <f t="shared" si="4"/>
        <v>0</v>
      </c>
      <c r="S3" s="27" t="b">
        <f>IF(S1=TRUE,IF(S2=6,TRUE,FALSE),FALSE)</f>
        <v>0</v>
      </c>
      <c r="T3" s="28"/>
      <c r="U3" s="28"/>
      <c r="V3" s="28"/>
      <c r="W3" s="28"/>
      <c r="X3" s="28"/>
      <c r="Y3" s="28"/>
      <c r="Z3" s="28"/>
      <c r="AA3" s="28"/>
      <c r="AB3" s="28"/>
      <c r="AC3" s="28"/>
    </row>
    <row r="4" spans="2:29" ht="15" thickBot="1" thickTop="1">
      <c r="B4" s="25">
        <v>1</v>
      </c>
      <c r="D4" s="97" t="s">
        <v>178</v>
      </c>
      <c r="E4" s="97"/>
      <c r="F4" s="29" t="s">
        <v>179</v>
      </c>
      <c r="G4" s="30">
        <f>List!A1</f>
        <v>5</v>
      </c>
      <c r="H4" s="31" t="s">
        <v>180</v>
      </c>
      <c r="I4" s="32"/>
      <c r="M4" s="27">
        <f>MID(I4,4,1)</f>
      </c>
      <c r="N4" s="27">
        <f t="shared" si="0"/>
      </c>
      <c r="O4" s="27">
        <f t="shared" si="1"/>
        <v>0</v>
      </c>
      <c r="P4" s="27" t="b">
        <f t="shared" si="2"/>
        <v>0</v>
      </c>
      <c r="Q4" s="27" t="b">
        <f t="shared" si="3"/>
        <v>0</v>
      </c>
      <c r="R4" s="27" t="b">
        <f t="shared" si="4"/>
        <v>0</v>
      </c>
      <c r="S4" s="27"/>
      <c r="T4" s="28"/>
      <c r="U4" s="28"/>
      <c r="V4" s="28"/>
      <c r="W4" s="28"/>
      <c r="X4" s="28"/>
      <c r="Y4" s="28"/>
      <c r="Z4" s="28"/>
      <c r="AA4" s="28"/>
      <c r="AB4" s="28"/>
      <c r="AC4" s="28"/>
    </row>
    <row r="5" spans="13:29" ht="6" customHeight="1" thickTop="1">
      <c r="M5" s="27">
        <f>MID(I4,5,1)</f>
      </c>
      <c r="N5" s="27">
        <f t="shared" si="0"/>
      </c>
      <c r="O5" s="27">
        <f t="shared" si="1"/>
        <v>0</v>
      </c>
      <c r="P5" s="27" t="b">
        <f t="shared" si="2"/>
        <v>0</v>
      </c>
      <c r="Q5" s="27" t="b">
        <f t="shared" si="3"/>
        <v>0</v>
      </c>
      <c r="R5" s="27" t="b">
        <f t="shared" si="4"/>
        <v>0</v>
      </c>
      <c r="S5" s="27"/>
      <c r="T5" s="28"/>
      <c r="U5" s="28"/>
      <c r="V5" s="28"/>
      <c r="W5" s="28"/>
      <c r="X5" s="28"/>
      <c r="Y5" s="28"/>
      <c r="Z5" s="28"/>
      <c r="AA5" s="28"/>
      <c r="AB5" s="28"/>
      <c r="AC5" s="28"/>
    </row>
    <row r="6" spans="2:29" ht="13.5">
      <c r="B6" s="25">
        <v>1</v>
      </c>
      <c r="D6" s="97" t="s">
        <v>181</v>
      </c>
      <c r="E6" s="97"/>
      <c r="F6" s="29" t="s">
        <v>182</v>
      </c>
      <c r="G6" s="25">
        <f>List!C1</f>
        <v>1</v>
      </c>
      <c r="M6" s="27">
        <f>MID(I4,6,1)</f>
      </c>
      <c r="N6" s="27">
        <f t="shared" si="0"/>
      </c>
      <c r="O6" s="27">
        <f t="shared" si="1"/>
        <v>0</v>
      </c>
      <c r="P6" s="27" t="b">
        <f t="shared" si="2"/>
        <v>0</v>
      </c>
      <c r="Q6" s="27" t="b">
        <f t="shared" si="3"/>
        <v>0</v>
      </c>
      <c r="R6" s="27" t="b">
        <f t="shared" si="4"/>
        <v>0</v>
      </c>
      <c r="S6" s="27"/>
      <c r="T6" s="28"/>
      <c r="U6" s="28"/>
      <c r="V6" s="28"/>
      <c r="W6" s="28"/>
      <c r="X6" s="28"/>
      <c r="Y6" s="28"/>
      <c r="Z6" s="28"/>
      <c r="AA6" s="28"/>
      <c r="AB6" s="28"/>
      <c r="AC6" s="28"/>
    </row>
    <row r="7" spans="13:29" ht="6" customHeight="1">
      <c r="M7" s="33" t="s">
        <v>183</v>
      </c>
      <c r="N7" s="33" t="s">
        <v>184</v>
      </c>
      <c r="O7" s="33" t="s">
        <v>185</v>
      </c>
      <c r="P7" s="33" t="s">
        <v>186</v>
      </c>
      <c r="Q7" s="33" t="s">
        <v>187</v>
      </c>
      <c r="R7" s="33" t="s">
        <v>188</v>
      </c>
      <c r="S7" s="27"/>
      <c r="T7" s="28"/>
      <c r="U7" s="28"/>
      <c r="V7" s="28"/>
      <c r="W7" s="28"/>
      <c r="X7" s="28"/>
      <c r="Y7" s="28"/>
      <c r="Z7" s="28"/>
      <c r="AA7" s="28"/>
      <c r="AB7" s="28"/>
      <c r="AC7" s="28"/>
    </row>
    <row r="8" spans="2:29" ht="13.5" customHeight="1" thickBot="1">
      <c r="B8" s="25">
        <v>1</v>
      </c>
      <c r="D8" s="97" t="s">
        <v>189</v>
      </c>
      <c r="E8" s="97"/>
      <c r="F8" s="95" t="s">
        <v>190</v>
      </c>
      <c r="G8" s="98" t="s">
        <v>191</v>
      </c>
      <c r="H8" s="99"/>
      <c r="I8" s="99"/>
      <c r="J8" s="34" t="s">
        <v>192</v>
      </c>
      <c r="K8" s="34" t="s">
        <v>193</v>
      </c>
      <c r="L8" s="34" t="s">
        <v>194</v>
      </c>
      <c r="M8" s="34" t="s">
        <v>195</v>
      </c>
      <c r="N8" s="34" t="s">
        <v>196</v>
      </c>
      <c r="O8" s="34" t="s">
        <v>197</v>
      </c>
      <c r="P8" s="34" t="s">
        <v>198</v>
      </c>
      <c r="Q8" s="34" t="s">
        <v>199</v>
      </c>
      <c r="R8" s="34" t="s">
        <v>200</v>
      </c>
      <c r="S8" s="34" t="s">
        <v>201</v>
      </c>
      <c r="T8" s="34" t="s">
        <v>202</v>
      </c>
      <c r="U8" s="34" t="s">
        <v>203</v>
      </c>
      <c r="V8" s="34" t="s">
        <v>204</v>
      </c>
      <c r="W8" s="34" t="s">
        <v>205</v>
      </c>
      <c r="X8" s="34" t="s">
        <v>206</v>
      </c>
      <c r="Y8" s="34" t="s">
        <v>207</v>
      </c>
      <c r="Z8" s="34" t="s">
        <v>208</v>
      </c>
      <c r="AA8" s="34" t="s">
        <v>209</v>
      </c>
      <c r="AB8" s="34" t="s">
        <v>210</v>
      </c>
      <c r="AC8" s="34" t="s">
        <v>211</v>
      </c>
    </row>
    <row r="9" spans="2:29" ht="27" customHeight="1" thickBot="1" thickTop="1">
      <c r="B9" s="25">
        <v>1</v>
      </c>
      <c r="D9" s="97" t="s">
        <v>212</v>
      </c>
      <c r="E9" s="97"/>
      <c r="F9" s="95"/>
      <c r="G9" s="100"/>
      <c r="H9" s="101"/>
      <c r="I9" s="102"/>
      <c r="J9" s="35"/>
      <c r="K9" s="35"/>
      <c r="L9" s="35"/>
      <c r="M9" s="35"/>
      <c r="N9" s="35"/>
      <c r="O9" s="35"/>
      <c r="P9" s="35"/>
      <c r="Q9" s="35"/>
      <c r="R9" s="35"/>
      <c r="S9" s="35"/>
      <c r="T9" s="35"/>
      <c r="U9" s="35"/>
      <c r="V9" s="35"/>
      <c r="W9" s="35"/>
      <c r="X9" s="35"/>
      <c r="Y9" s="35"/>
      <c r="Z9" s="35"/>
      <c r="AA9" s="35"/>
      <c r="AB9" s="35"/>
      <c r="AC9" s="35"/>
    </row>
    <row r="10" spans="6:29" ht="13.5" customHeight="1" thickBot="1" thickTop="1">
      <c r="F10" s="95"/>
      <c r="G10" s="103" t="s">
        <v>213</v>
      </c>
      <c r="H10" s="103"/>
      <c r="I10" s="103"/>
      <c r="J10" s="36"/>
      <c r="K10" s="36"/>
      <c r="L10" s="36"/>
      <c r="M10" s="36"/>
      <c r="N10" s="36"/>
      <c r="O10" s="36"/>
      <c r="P10" s="36"/>
      <c r="Q10" s="36"/>
      <c r="R10" s="36"/>
      <c r="S10" s="36"/>
      <c r="T10" s="36"/>
      <c r="U10" s="36"/>
      <c r="V10" s="36"/>
      <c r="W10" s="36"/>
      <c r="X10" s="36"/>
      <c r="Y10" s="36"/>
      <c r="Z10" s="36"/>
      <c r="AA10" s="36"/>
      <c r="AB10" s="36"/>
      <c r="AC10" s="36"/>
    </row>
    <row r="11" spans="2:29" ht="13.5" customHeight="1" thickBot="1" thickTop="1">
      <c r="B11" s="25">
        <v>1</v>
      </c>
      <c r="D11" s="97" t="s">
        <v>214</v>
      </c>
      <c r="E11" s="97"/>
      <c r="F11" s="95"/>
      <c r="G11" s="103" t="s">
        <v>215</v>
      </c>
      <c r="H11" s="103"/>
      <c r="I11" s="103"/>
      <c r="J11" s="37"/>
      <c r="K11" s="37"/>
      <c r="L11" s="37"/>
      <c r="M11" s="37"/>
      <c r="N11" s="37"/>
      <c r="O11" s="37"/>
      <c r="P11" s="37"/>
      <c r="Q11" s="37"/>
      <c r="R11" s="37"/>
      <c r="S11" s="37"/>
      <c r="T11" s="37"/>
      <c r="U11" s="37"/>
      <c r="V11" s="37"/>
      <c r="W11" s="37"/>
      <c r="X11" s="37"/>
      <c r="Y11" s="37"/>
      <c r="Z11" s="37"/>
      <c r="AA11" s="37"/>
      <c r="AB11" s="37"/>
      <c r="AC11" s="37"/>
    </row>
    <row r="12" spans="20:29" ht="6" customHeight="1" thickTop="1">
      <c r="T12" s="25"/>
      <c r="U12" s="25"/>
      <c r="V12" s="25"/>
      <c r="W12" s="25"/>
      <c r="X12" s="25"/>
      <c r="Y12" s="25"/>
      <c r="Z12" s="25"/>
      <c r="AA12" s="25"/>
      <c r="AB12" s="25"/>
      <c r="AC12" s="25"/>
    </row>
    <row r="13" spans="6:29" ht="13.5">
      <c r="F13" s="95" t="s">
        <v>216</v>
      </c>
      <c r="G13" s="95"/>
      <c r="H13" s="96" t="s">
        <v>191</v>
      </c>
      <c r="I13" s="96"/>
      <c r="J13" s="38" t="s">
        <v>217</v>
      </c>
      <c r="K13" s="39"/>
      <c r="L13" s="39"/>
      <c r="M13" s="39"/>
      <c r="N13" s="39"/>
      <c r="O13" s="39"/>
      <c r="P13" s="39"/>
      <c r="Q13" s="39"/>
      <c r="R13" s="39"/>
      <c r="S13" s="40"/>
      <c r="T13" s="40"/>
      <c r="U13" s="40"/>
      <c r="V13" s="40"/>
      <c r="W13" s="40"/>
      <c r="X13" s="40"/>
      <c r="Y13" s="40"/>
      <c r="Z13" s="40"/>
      <c r="AA13" s="40"/>
      <c r="AB13" s="40"/>
      <c r="AC13" s="40"/>
    </row>
    <row r="14" spans="4:29" ht="13.5" customHeight="1" thickBot="1">
      <c r="D14" s="41">
        <f>IF('労務賃金調書'!A70=0,"","注意！！！")</f>
      </c>
      <c r="F14" s="95"/>
      <c r="G14" s="95"/>
      <c r="H14" s="42" t="s">
        <v>218</v>
      </c>
      <c r="I14" s="42" t="s">
        <v>219</v>
      </c>
      <c r="J14" s="34" t="s">
        <v>192</v>
      </c>
      <c r="K14" s="34" t="s">
        <v>193</v>
      </c>
      <c r="L14" s="34" t="s">
        <v>194</v>
      </c>
      <c r="M14" s="34" t="s">
        <v>195</v>
      </c>
      <c r="N14" s="34" t="s">
        <v>196</v>
      </c>
      <c r="O14" s="34" t="s">
        <v>197</v>
      </c>
      <c r="P14" s="34" t="s">
        <v>198</v>
      </c>
      <c r="Q14" s="34" t="s">
        <v>199</v>
      </c>
      <c r="R14" s="34" t="s">
        <v>200</v>
      </c>
      <c r="S14" s="34" t="s">
        <v>201</v>
      </c>
      <c r="T14" s="34" t="s">
        <v>220</v>
      </c>
      <c r="U14" s="34" t="s">
        <v>221</v>
      </c>
      <c r="V14" s="34" t="s">
        <v>222</v>
      </c>
      <c r="W14" s="34" t="s">
        <v>223</v>
      </c>
      <c r="X14" s="34" t="s">
        <v>224</v>
      </c>
      <c r="Y14" s="34" t="s">
        <v>225</v>
      </c>
      <c r="Z14" s="34" t="s">
        <v>226</v>
      </c>
      <c r="AA14" s="34" t="s">
        <v>227</v>
      </c>
      <c r="AB14" s="34" t="s">
        <v>228</v>
      </c>
      <c r="AC14" s="34" t="s">
        <v>229</v>
      </c>
    </row>
    <row r="15" spans="4:29" ht="15" thickBot="1" thickTop="1">
      <c r="D15" s="41">
        <f>IF('労務賃金調書'!A70=0,"","労働賃金調書シートに最低額が入力されていない業者があります")</f>
      </c>
      <c r="F15" s="95"/>
      <c r="G15" s="95"/>
      <c r="H15" s="43"/>
      <c r="I15" s="43"/>
      <c r="J15" s="43"/>
      <c r="K15" s="43"/>
      <c r="L15" s="43"/>
      <c r="M15" s="43"/>
      <c r="N15" s="43"/>
      <c r="O15" s="43"/>
      <c r="P15" s="43"/>
      <c r="Q15" s="43"/>
      <c r="R15" s="43"/>
      <c r="S15" s="43"/>
      <c r="T15" s="43"/>
      <c r="U15" s="43"/>
      <c r="V15" s="43"/>
      <c r="W15" s="43"/>
      <c r="X15" s="43"/>
      <c r="Y15" s="43"/>
      <c r="Z15" s="43"/>
      <c r="AA15" s="43"/>
      <c r="AB15" s="43"/>
      <c r="AC15" s="43"/>
    </row>
    <row r="16" spans="20:29" ht="6" customHeight="1" thickTop="1">
      <c r="T16" s="25"/>
      <c r="U16" s="25"/>
      <c r="V16" s="25"/>
      <c r="W16" s="25"/>
      <c r="X16" s="25"/>
      <c r="Y16" s="25"/>
      <c r="Z16" s="25"/>
      <c r="AA16" s="25"/>
      <c r="AB16" s="25"/>
      <c r="AC16" s="25"/>
    </row>
    <row r="17" spans="6:29" ht="13.5" customHeight="1" thickBot="1">
      <c r="F17" s="95" t="s">
        <v>230</v>
      </c>
      <c r="G17" s="95"/>
      <c r="H17" s="95"/>
      <c r="I17" s="44" t="s">
        <v>191</v>
      </c>
      <c r="J17" s="34" t="s">
        <v>192</v>
      </c>
      <c r="K17" s="34" t="s">
        <v>193</v>
      </c>
      <c r="L17" s="34" t="s">
        <v>194</v>
      </c>
      <c r="M17" s="34" t="s">
        <v>195</v>
      </c>
      <c r="N17" s="34" t="s">
        <v>196</v>
      </c>
      <c r="O17" s="34" t="s">
        <v>197</v>
      </c>
      <c r="P17" s="34" t="s">
        <v>198</v>
      </c>
      <c r="Q17" s="34" t="s">
        <v>199</v>
      </c>
      <c r="R17" s="34" t="s">
        <v>200</v>
      </c>
      <c r="S17" s="34" t="s">
        <v>201</v>
      </c>
      <c r="T17" s="34" t="s">
        <v>220</v>
      </c>
      <c r="U17" s="34" t="s">
        <v>221</v>
      </c>
      <c r="V17" s="34" t="s">
        <v>222</v>
      </c>
      <c r="W17" s="34" t="s">
        <v>223</v>
      </c>
      <c r="X17" s="34" t="s">
        <v>224</v>
      </c>
      <c r="Y17" s="34" t="s">
        <v>225</v>
      </c>
      <c r="Z17" s="34" t="s">
        <v>226</v>
      </c>
      <c r="AA17" s="34" t="s">
        <v>227</v>
      </c>
      <c r="AB17" s="34" t="s">
        <v>228</v>
      </c>
      <c r="AC17" s="34" t="s">
        <v>229</v>
      </c>
    </row>
    <row r="18" spans="6:29" ht="15" thickBot="1" thickTop="1">
      <c r="F18" s="95"/>
      <c r="G18" s="95"/>
      <c r="H18" s="95"/>
      <c r="I18" s="43"/>
      <c r="J18" s="43"/>
      <c r="K18" s="43"/>
      <c r="L18" s="43"/>
      <c r="M18" s="43"/>
      <c r="N18" s="43"/>
      <c r="O18" s="43"/>
      <c r="P18" s="43"/>
      <c r="Q18" s="43"/>
      <c r="R18" s="43"/>
      <c r="S18" s="43"/>
      <c r="T18" s="43"/>
      <c r="U18" s="43"/>
      <c r="V18" s="43"/>
      <c r="W18" s="43"/>
      <c r="X18" s="43"/>
      <c r="Y18" s="43"/>
      <c r="Z18" s="43"/>
      <c r="AA18" s="43"/>
      <c r="AB18" s="43"/>
      <c r="AC18" s="43"/>
    </row>
    <row r="19" spans="20:29" ht="6" customHeight="1" thickTop="1">
      <c r="T19" s="25"/>
      <c r="U19" s="25"/>
      <c r="V19" s="25"/>
      <c r="W19" s="25"/>
      <c r="X19" s="25"/>
      <c r="Y19" s="25"/>
      <c r="Z19" s="25"/>
      <c r="AA19" s="25"/>
      <c r="AB19" s="25"/>
      <c r="AC19" s="25"/>
    </row>
    <row r="20" spans="1:29" s="46" customFormat="1" ht="27" customHeight="1">
      <c r="A20" s="45"/>
      <c r="D20" s="47" t="s">
        <v>231</v>
      </c>
      <c r="E20" s="48" t="s">
        <v>232</v>
      </c>
      <c r="F20" s="48" t="s">
        <v>233</v>
      </c>
      <c r="G20" s="48" t="s">
        <v>234</v>
      </c>
      <c r="H20" s="48" t="s">
        <v>235</v>
      </c>
      <c r="I20" s="49">
        <f>IF(G9&lt;&gt;"",G9,"")</f>
      </c>
      <c r="J20" s="50">
        <f aca="true" t="shared" si="5" ref="J20:AC20">IF(J9&lt;&gt;"",J9,"")</f>
      </c>
      <c r="K20" s="51">
        <f t="shared" si="5"/>
      </c>
      <c r="L20" s="51">
        <f t="shared" si="5"/>
      </c>
      <c r="M20" s="51">
        <f t="shared" si="5"/>
      </c>
      <c r="N20" s="51">
        <f t="shared" si="5"/>
      </c>
      <c r="O20" s="51">
        <f t="shared" si="5"/>
      </c>
      <c r="P20" s="51">
        <f t="shared" si="5"/>
      </c>
      <c r="Q20" s="51">
        <f t="shared" si="5"/>
      </c>
      <c r="R20" s="51">
        <f t="shared" si="5"/>
      </c>
      <c r="S20" s="51">
        <f t="shared" si="5"/>
      </c>
      <c r="T20" s="51">
        <f t="shared" si="5"/>
      </c>
      <c r="U20" s="51">
        <f t="shared" si="5"/>
      </c>
      <c r="V20" s="51">
        <f t="shared" si="5"/>
      </c>
      <c r="W20" s="51">
        <f t="shared" si="5"/>
      </c>
      <c r="X20" s="51">
        <f t="shared" si="5"/>
      </c>
      <c r="Y20" s="51">
        <f t="shared" si="5"/>
      </c>
      <c r="Z20" s="51">
        <f t="shared" si="5"/>
      </c>
      <c r="AA20" s="51">
        <f t="shared" si="5"/>
      </c>
      <c r="AB20" s="51">
        <f t="shared" si="5"/>
      </c>
      <c r="AC20" s="51">
        <f t="shared" si="5"/>
      </c>
    </row>
    <row r="21" spans="2:29" ht="13.5">
      <c r="B21" s="25">
        <v>0</v>
      </c>
      <c r="D21" s="52" t="s">
        <v>236</v>
      </c>
      <c r="E21" s="53"/>
      <c r="F21" s="53"/>
      <c r="G21" s="54">
        <v>0</v>
      </c>
      <c r="H21" s="55">
        <f aca="true" t="shared" si="6" ref="H21:H52">SUM(I21:AC21)</f>
        <v>0</v>
      </c>
      <c r="I21" s="56">
        <f aca="true" t="shared" si="7" ref="I21:AC21">I99</f>
        <v>0</v>
      </c>
      <c r="J21" s="56">
        <f t="shared" si="7"/>
        <v>0</v>
      </c>
      <c r="K21" s="56">
        <f t="shared" si="7"/>
        <v>0</v>
      </c>
      <c r="L21" s="56">
        <f t="shared" si="7"/>
        <v>0</v>
      </c>
      <c r="M21" s="56">
        <f t="shared" si="7"/>
        <v>0</v>
      </c>
      <c r="N21" s="56">
        <f t="shared" si="7"/>
        <v>0</v>
      </c>
      <c r="O21" s="56">
        <f t="shared" si="7"/>
        <v>0</v>
      </c>
      <c r="P21" s="56">
        <f t="shared" si="7"/>
        <v>0</v>
      </c>
      <c r="Q21" s="56">
        <f t="shared" si="7"/>
        <v>0</v>
      </c>
      <c r="R21" s="56">
        <f t="shared" si="7"/>
        <v>0</v>
      </c>
      <c r="S21" s="56">
        <f t="shared" si="7"/>
        <v>0</v>
      </c>
      <c r="T21" s="56">
        <f t="shared" si="7"/>
        <v>0</v>
      </c>
      <c r="U21" s="56">
        <f t="shared" si="7"/>
        <v>0</v>
      </c>
      <c r="V21" s="56">
        <f t="shared" si="7"/>
        <v>0</v>
      </c>
      <c r="W21" s="56">
        <f t="shared" si="7"/>
        <v>0</v>
      </c>
      <c r="X21" s="56">
        <f t="shared" si="7"/>
        <v>0</v>
      </c>
      <c r="Y21" s="56">
        <f t="shared" si="7"/>
        <v>0</v>
      </c>
      <c r="Z21" s="56">
        <f t="shared" si="7"/>
        <v>0</v>
      </c>
      <c r="AA21" s="56">
        <f t="shared" si="7"/>
        <v>0</v>
      </c>
      <c r="AB21" s="56">
        <f t="shared" si="7"/>
        <v>0</v>
      </c>
      <c r="AC21" s="56">
        <f t="shared" si="7"/>
        <v>0</v>
      </c>
    </row>
    <row r="22" spans="2:29" ht="13.5">
      <c r="B22" s="25">
        <v>1</v>
      </c>
      <c r="D22" s="52" t="s">
        <v>237</v>
      </c>
      <c r="E22" s="53"/>
      <c r="F22" s="53" t="s">
        <v>238</v>
      </c>
      <c r="G22" s="54">
        <v>1</v>
      </c>
      <c r="H22" s="55">
        <f t="shared" si="6"/>
        <v>0</v>
      </c>
      <c r="I22" s="56">
        <f aca="true" t="shared" si="8" ref="I22:AC22">+I45+I38+I23</f>
        <v>0</v>
      </c>
      <c r="J22" s="56">
        <f t="shared" si="8"/>
        <v>0</v>
      </c>
      <c r="K22" s="56">
        <f t="shared" si="8"/>
        <v>0</v>
      </c>
      <c r="L22" s="56">
        <f t="shared" si="8"/>
        <v>0</v>
      </c>
      <c r="M22" s="56">
        <f t="shared" si="8"/>
        <v>0</v>
      </c>
      <c r="N22" s="56">
        <f t="shared" si="8"/>
        <v>0</v>
      </c>
      <c r="O22" s="56">
        <f t="shared" si="8"/>
        <v>0</v>
      </c>
      <c r="P22" s="56">
        <f t="shared" si="8"/>
        <v>0</v>
      </c>
      <c r="Q22" s="56">
        <f t="shared" si="8"/>
        <v>0</v>
      </c>
      <c r="R22" s="56">
        <f t="shared" si="8"/>
        <v>0</v>
      </c>
      <c r="S22" s="56">
        <f t="shared" si="8"/>
        <v>0</v>
      </c>
      <c r="T22" s="56">
        <f t="shared" si="8"/>
        <v>0</v>
      </c>
      <c r="U22" s="56">
        <f t="shared" si="8"/>
        <v>0</v>
      </c>
      <c r="V22" s="56">
        <f t="shared" si="8"/>
        <v>0</v>
      </c>
      <c r="W22" s="56">
        <f t="shared" si="8"/>
        <v>0</v>
      </c>
      <c r="X22" s="56">
        <f t="shared" si="8"/>
        <v>0</v>
      </c>
      <c r="Y22" s="56">
        <f t="shared" si="8"/>
        <v>0</v>
      </c>
      <c r="Z22" s="56">
        <f t="shared" si="8"/>
        <v>0</v>
      </c>
      <c r="AA22" s="56">
        <f t="shared" si="8"/>
        <v>0</v>
      </c>
      <c r="AB22" s="56">
        <f t="shared" si="8"/>
        <v>0</v>
      </c>
      <c r="AC22" s="56">
        <f t="shared" si="8"/>
        <v>0</v>
      </c>
    </row>
    <row r="23" spans="2:29" ht="13.5">
      <c r="B23" s="25">
        <v>2</v>
      </c>
      <c r="D23" s="57" t="s">
        <v>239</v>
      </c>
      <c r="E23" s="58"/>
      <c r="F23" s="58" t="s">
        <v>238</v>
      </c>
      <c r="G23" s="59">
        <v>1</v>
      </c>
      <c r="H23" s="60">
        <f t="shared" si="6"/>
        <v>0</v>
      </c>
      <c r="I23" s="61">
        <f aca="true" t="shared" si="9" ref="I23:AC23">+I36+I29+I24</f>
        <v>0</v>
      </c>
      <c r="J23" s="61">
        <f t="shared" si="9"/>
        <v>0</v>
      </c>
      <c r="K23" s="61">
        <f t="shared" si="9"/>
        <v>0</v>
      </c>
      <c r="L23" s="61">
        <f t="shared" si="9"/>
        <v>0</v>
      </c>
      <c r="M23" s="61">
        <f t="shared" si="9"/>
        <v>0</v>
      </c>
      <c r="N23" s="61">
        <f t="shared" si="9"/>
        <v>0</v>
      </c>
      <c r="O23" s="61">
        <f t="shared" si="9"/>
        <v>0</v>
      </c>
      <c r="P23" s="61">
        <f t="shared" si="9"/>
        <v>0</v>
      </c>
      <c r="Q23" s="61">
        <f t="shared" si="9"/>
        <v>0</v>
      </c>
      <c r="R23" s="61">
        <f t="shared" si="9"/>
        <v>0</v>
      </c>
      <c r="S23" s="61">
        <f t="shared" si="9"/>
        <v>0</v>
      </c>
      <c r="T23" s="61">
        <f t="shared" si="9"/>
        <v>0</v>
      </c>
      <c r="U23" s="61">
        <f t="shared" si="9"/>
        <v>0</v>
      </c>
      <c r="V23" s="61">
        <f t="shared" si="9"/>
        <v>0</v>
      </c>
      <c r="W23" s="61">
        <f t="shared" si="9"/>
        <v>0</v>
      </c>
      <c r="X23" s="61">
        <f t="shared" si="9"/>
        <v>0</v>
      </c>
      <c r="Y23" s="61">
        <f t="shared" si="9"/>
        <v>0</v>
      </c>
      <c r="Z23" s="61">
        <f t="shared" si="9"/>
        <v>0</v>
      </c>
      <c r="AA23" s="61">
        <f t="shared" si="9"/>
        <v>0</v>
      </c>
      <c r="AB23" s="61">
        <f t="shared" si="9"/>
        <v>0</v>
      </c>
      <c r="AC23" s="61">
        <f t="shared" si="9"/>
        <v>0</v>
      </c>
    </row>
    <row r="24" spans="2:29" ht="13.5">
      <c r="B24" s="25">
        <v>3</v>
      </c>
      <c r="D24" s="62" t="s">
        <v>240</v>
      </c>
      <c r="E24" s="63"/>
      <c r="F24" s="63" t="s">
        <v>238</v>
      </c>
      <c r="G24" s="64">
        <v>1</v>
      </c>
      <c r="H24" s="65">
        <f t="shared" si="6"/>
        <v>0</v>
      </c>
      <c r="I24" s="66">
        <f aca="true" t="shared" si="10" ref="I24:AC24">+I28+I27+I26+I25</f>
        <v>0</v>
      </c>
      <c r="J24" s="66">
        <f t="shared" si="10"/>
        <v>0</v>
      </c>
      <c r="K24" s="66">
        <f t="shared" si="10"/>
        <v>0</v>
      </c>
      <c r="L24" s="66">
        <f t="shared" si="10"/>
        <v>0</v>
      </c>
      <c r="M24" s="66">
        <f t="shared" si="10"/>
        <v>0</v>
      </c>
      <c r="N24" s="66">
        <f t="shared" si="10"/>
        <v>0</v>
      </c>
      <c r="O24" s="66">
        <f t="shared" si="10"/>
        <v>0</v>
      </c>
      <c r="P24" s="66">
        <f t="shared" si="10"/>
        <v>0</v>
      </c>
      <c r="Q24" s="66">
        <f t="shared" si="10"/>
        <v>0</v>
      </c>
      <c r="R24" s="66">
        <f t="shared" si="10"/>
        <v>0</v>
      </c>
      <c r="S24" s="66">
        <f t="shared" si="10"/>
        <v>0</v>
      </c>
      <c r="T24" s="66">
        <f t="shared" si="10"/>
        <v>0</v>
      </c>
      <c r="U24" s="66">
        <f t="shared" si="10"/>
        <v>0</v>
      </c>
      <c r="V24" s="66">
        <f t="shared" si="10"/>
        <v>0</v>
      </c>
      <c r="W24" s="66">
        <f t="shared" si="10"/>
        <v>0</v>
      </c>
      <c r="X24" s="66">
        <f t="shared" si="10"/>
        <v>0</v>
      </c>
      <c r="Y24" s="66">
        <f t="shared" si="10"/>
        <v>0</v>
      </c>
      <c r="Z24" s="66">
        <f t="shared" si="10"/>
        <v>0</v>
      </c>
      <c r="AA24" s="66">
        <f t="shared" si="10"/>
        <v>0</v>
      </c>
      <c r="AB24" s="66">
        <f t="shared" si="10"/>
        <v>0</v>
      </c>
      <c r="AC24" s="66">
        <f t="shared" si="10"/>
        <v>0</v>
      </c>
    </row>
    <row r="25" spans="2:29" ht="13.5">
      <c r="B25" s="25">
        <v>4</v>
      </c>
      <c r="D25" s="67" t="s">
        <v>241</v>
      </c>
      <c r="E25" s="68" t="s">
        <v>242</v>
      </c>
      <c r="F25" s="68" t="s">
        <v>243</v>
      </c>
      <c r="G25" s="69">
        <v>39820</v>
      </c>
      <c r="H25" s="70">
        <f t="shared" si="6"/>
        <v>0</v>
      </c>
      <c r="I25" s="71"/>
      <c r="J25" s="71"/>
      <c r="K25" s="71"/>
      <c r="L25" s="71"/>
      <c r="M25" s="71"/>
      <c r="N25" s="71"/>
      <c r="O25" s="71"/>
      <c r="P25" s="71"/>
      <c r="Q25" s="71"/>
      <c r="R25" s="71"/>
      <c r="S25" s="71"/>
      <c r="T25" s="71"/>
      <c r="U25" s="71"/>
      <c r="V25" s="71"/>
      <c r="W25" s="71"/>
      <c r="X25" s="71"/>
      <c r="Y25" s="71"/>
      <c r="Z25" s="71"/>
      <c r="AA25" s="71"/>
      <c r="AB25" s="71"/>
      <c r="AC25" s="71"/>
    </row>
    <row r="26" spans="2:29" ht="13.5">
      <c r="B26" s="25">
        <v>4</v>
      </c>
      <c r="D26" s="67" t="s">
        <v>241</v>
      </c>
      <c r="E26" s="68" t="s">
        <v>244</v>
      </c>
      <c r="F26" s="68" t="s">
        <v>243</v>
      </c>
      <c r="G26" s="69">
        <v>278</v>
      </c>
      <c r="H26" s="70">
        <f t="shared" si="6"/>
        <v>0</v>
      </c>
      <c r="I26" s="71"/>
      <c r="J26" s="71"/>
      <c r="K26" s="71"/>
      <c r="L26" s="71"/>
      <c r="M26" s="71"/>
      <c r="N26" s="71"/>
      <c r="O26" s="71"/>
      <c r="P26" s="71"/>
      <c r="Q26" s="71"/>
      <c r="R26" s="71"/>
      <c r="S26" s="71"/>
      <c r="T26" s="71"/>
      <c r="U26" s="71"/>
      <c r="V26" s="71"/>
      <c r="W26" s="71"/>
      <c r="X26" s="71"/>
      <c r="Y26" s="71"/>
      <c r="Z26" s="71"/>
      <c r="AA26" s="71"/>
      <c r="AB26" s="71"/>
      <c r="AC26" s="71"/>
    </row>
    <row r="27" spans="2:29" ht="13.5">
      <c r="B27" s="25">
        <v>4</v>
      </c>
      <c r="D27" s="67" t="s">
        <v>241</v>
      </c>
      <c r="E27" s="68" t="s">
        <v>245</v>
      </c>
      <c r="F27" s="68" t="s">
        <v>243</v>
      </c>
      <c r="G27" s="69">
        <v>561</v>
      </c>
      <c r="H27" s="70">
        <f t="shared" si="6"/>
        <v>0</v>
      </c>
      <c r="I27" s="71"/>
      <c r="J27" s="71"/>
      <c r="K27" s="71"/>
      <c r="L27" s="71"/>
      <c r="M27" s="71"/>
      <c r="N27" s="71"/>
      <c r="O27" s="71"/>
      <c r="P27" s="71"/>
      <c r="Q27" s="71"/>
      <c r="R27" s="71"/>
      <c r="S27" s="71"/>
      <c r="T27" s="71"/>
      <c r="U27" s="71"/>
      <c r="V27" s="71"/>
      <c r="W27" s="71"/>
      <c r="X27" s="71"/>
      <c r="Y27" s="71"/>
      <c r="Z27" s="71"/>
      <c r="AA27" s="71"/>
      <c r="AB27" s="71"/>
      <c r="AC27" s="71"/>
    </row>
    <row r="28" spans="2:29" ht="13.5">
      <c r="B28" s="25">
        <v>4</v>
      </c>
      <c r="D28" s="67" t="s">
        <v>246</v>
      </c>
      <c r="E28" s="68"/>
      <c r="F28" s="68" t="s">
        <v>247</v>
      </c>
      <c r="G28" s="69">
        <v>2064</v>
      </c>
      <c r="H28" s="70">
        <f t="shared" si="6"/>
        <v>0</v>
      </c>
      <c r="I28" s="71"/>
      <c r="J28" s="71"/>
      <c r="K28" s="71"/>
      <c r="L28" s="71"/>
      <c r="M28" s="71"/>
      <c r="N28" s="71"/>
      <c r="O28" s="71"/>
      <c r="P28" s="71"/>
      <c r="Q28" s="71"/>
      <c r="R28" s="71"/>
      <c r="S28" s="71"/>
      <c r="T28" s="71"/>
      <c r="U28" s="71"/>
      <c r="V28" s="71"/>
      <c r="W28" s="71"/>
      <c r="X28" s="71"/>
      <c r="Y28" s="71"/>
      <c r="Z28" s="71"/>
      <c r="AA28" s="71"/>
      <c r="AB28" s="71"/>
      <c r="AC28" s="71"/>
    </row>
    <row r="29" spans="2:29" ht="13.5">
      <c r="B29" s="25">
        <v>3</v>
      </c>
      <c r="D29" s="62" t="s">
        <v>248</v>
      </c>
      <c r="E29" s="63"/>
      <c r="F29" s="63" t="s">
        <v>238</v>
      </c>
      <c r="G29" s="64">
        <v>1</v>
      </c>
      <c r="H29" s="65">
        <f t="shared" si="6"/>
        <v>0</v>
      </c>
      <c r="I29" s="66">
        <f aca="true" t="shared" si="11" ref="I29:AC29">+I35+I34+I33+I32+I31+I30</f>
        <v>0</v>
      </c>
      <c r="J29" s="66">
        <f t="shared" si="11"/>
        <v>0</v>
      </c>
      <c r="K29" s="66">
        <f t="shared" si="11"/>
        <v>0</v>
      </c>
      <c r="L29" s="66">
        <f t="shared" si="11"/>
        <v>0</v>
      </c>
      <c r="M29" s="66">
        <f t="shared" si="11"/>
        <v>0</v>
      </c>
      <c r="N29" s="66">
        <f t="shared" si="11"/>
        <v>0</v>
      </c>
      <c r="O29" s="66">
        <f t="shared" si="11"/>
        <v>0</v>
      </c>
      <c r="P29" s="66">
        <f t="shared" si="11"/>
        <v>0</v>
      </c>
      <c r="Q29" s="66">
        <f t="shared" si="11"/>
        <v>0</v>
      </c>
      <c r="R29" s="66">
        <f t="shared" si="11"/>
        <v>0</v>
      </c>
      <c r="S29" s="66">
        <f t="shared" si="11"/>
        <v>0</v>
      </c>
      <c r="T29" s="66">
        <f t="shared" si="11"/>
        <v>0</v>
      </c>
      <c r="U29" s="66">
        <f t="shared" si="11"/>
        <v>0</v>
      </c>
      <c r="V29" s="66">
        <f t="shared" si="11"/>
        <v>0</v>
      </c>
      <c r="W29" s="66">
        <f t="shared" si="11"/>
        <v>0</v>
      </c>
      <c r="X29" s="66">
        <f t="shared" si="11"/>
        <v>0</v>
      </c>
      <c r="Y29" s="66">
        <f t="shared" si="11"/>
        <v>0</v>
      </c>
      <c r="Z29" s="66">
        <f t="shared" si="11"/>
        <v>0</v>
      </c>
      <c r="AA29" s="66">
        <f t="shared" si="11"/>
        <v>0</v>
      </c>
      <c r="AB29" s="66">
        <f t="shared" si="11"/>
        <v>0</v>
      </c>
      <c r="AC29" s="66">
        <f t="shared" si="11"/>
        <v>0</v>
      </c>
    </row>
    <row r="30" spans="2:29" ht="13.5">
      <c r="B30" s="25">
        <v>4</v>
      </c>
      <c r="D30" s="67" t="s">
        <v>249</v>
      </c>
      <c r="E30" s="68" t="s">
        <v>250</v>
      </c>
      <c r="F30" s="68" t="s">
        <v>243</v>
      </c>
      <c r="G30" s="69">
        <v>278</v>
      </c>
      <c r="H30" s="70">
        <f t="shared" si="6"/>
        <v>0</v>
      </c>
      <c r="I30" s="71"/>
      <c r="J30" s="71"/>
      <c r="K30" s="71"/>
      <c r="L30" s="71"/>
      <c r="M30" s="71"/>
      <c r="N30" s="71"/>
      <c r="O30" s="71"/>
      <c r="P30" s="71"/>
      <c r="Q30" s="71"/>
      <c r="R30" s="71"/>
      <c r="S30" s="71"/>
      <c r="T30" s="71"/>
      <c r="U30" s="71"/>
      <c r="V30" s="71"/>
      <c r="W30" s="71"/>
      <c r="X30" s="71"/>
      <c r="Y30" s="71"/>
      <c r="Z30" s="71"/>
      <c r="AA30" s="71"/>
      <c r="AB30" s="71"/>
      <c r="AC30" s="71"/>
    </row>
    <row r="31" spans="2:29" ht="13.5">
      <c r="B31" s="25">
        <v>4</v>
      </c>
      <c r="D31" s="67" t="s">
        <v>249</v>
      </c>
      <c r="E31" s="68" t="s">
        <v>251</v>
      </c>
      <c r="F31" s="68" t="s">
        <v>243</v>
      </c>
      <c r="G31" s="69">
        <v>561</v>
      </c>
      <c r="H31" s="70">
        <f t="shared" si="6"/>
        <v>0</v>
      </c>
      <c r="I31" s="71"/>
      <c r="J31" s="71"/>
      <c r="K31" s="71"/>
      <c r="L31" s="71"/>
      <c r="M31" s="71"/>
      <c r="N31" s="71"/>
      <c r="O31" s="71"/>
      <c r="P31" s="71"/>
      <c r="Q31" s="71"/>
      <c r="R31" s="71"/>
      <c r="S31" s="71"/>
      <c r="T31" s="71"/>
      <c r="U31" s="71"/>
      <c r="V31" s="71"/>
      <c r="W31" s="71"/>
      <c r="X31" s="71"/>
      <c r="Y31" s="71"/>
      <c r="Z31" s="71"/>
      <c r="AA31" s="71"/>
      <c r="AB31" s="71"/>
      <c r="AC31" s="71"/>
    </row>
    <row r="32" spans="2:29" ht="13.5">
      <c r="B32" s="25">
        <v>4</v>
      </c>
      <c r="D32" s="67" t="s">
        <v>252</v>
      </c>
      <c r="E32" s="68" t="s">
        <v>253</v>
      </c>
      <c r="F32" s="68" t="s">
        <v>254</v>
      </c>
      <c r="G32" s="69">
        <v>38120</v>
      </c>
      <c r="H32" s="70">
        <f t="shared" si="6"/>
        <v>0</v>
      </c>
      <c r="I32" s="71"/>
      <c r="J32" s="71"/>
      <c r="K32" s="71"/>
      <c r="L32" s="71"/>
      <c r="M32" s="71"/>
      <c r="N32" s="71"/>
      <c r="O32" s="71"/>
      <c r="P32" s="71"/>
      <c r="Q32" s="71"/>
      <c r="R32" s="71"/>
      <c r="S32" s="71"/>
      <c r="T32" s="71"/>
      <c r="U32" s="71"/>
      <c r="V32" s="71"/>
      <c r="W32" s="71"/>
      <c r="X32" s="71"/>
      <c r="Y32" s="71"/>
      <c r="Z32" s="71"/>
      <c r="AA32" s="71"/>
      <c r="AB32" s="71"/>
      <c r="AC32" s="71"/>
    </row>
    <row r="33" spans="2:29" ht="13.5">
      <c r="B33" s="25">
        <v>4</v>
      </c>
      <c r="D33" s="67" t="s">
        <v>252</v>
      </c>
      <c r="E33" s="68" t="s">
        <v>255</v>
      </c>
      <c r="F33" s="68" t="s">
        <v>254</v>
      </c>
      <c r="G33" s="69">
        <v>300</v>
      </c>
      <c r="H33" s="70">
        <f t="shared" si="6"/>
        <v>0</v>
      </c>
      <c r="I33" s="71"/>
      <c r="J33" s="71"/>
      <c r="K33" s="71"/>
      <c r="L33" s="71"/>
      <c r="M33" s="71"/>
      <c r="N33" s="71"/>
      <c r="O33" s="71"/>
      <c r="P33" s="71"/>
      <c r="Q33" s="71"/>
      <c r="R33" s="71"/>
      <c r="S33" s="71"/>
      <c r="T33" s="71"/>
      <c r="U33" s="71"/>
      <c r="V33" s="71"/>
      <c r="W33" s="71"/>
      <c r="X33" s="71"/>
      <c r="Y33" s="71"/>
      <c r="Z33" s="71"/>
      <c r="AA33" s="71"/>
      <c r="AB33" s="71"/>
      <c r="AC33" s="71"/>
    </row>
    <row r="34" spans="2:29" ht="13.5">
      <c r="B34" s="25">
        <v>4</v>
      </c>
      <c r="D34" s="67" t="s">
        <v>252</v>
      </c>
      <c r="E34" s="68" t="s">
        <v>256</v>
      </c>
      <c r="F34" s="68" t="s">
        <v>254</v>
      </c>
      <c r="G34" s="69">
        <v>1680</v>
      </c>
      <c r="H34" s="70">
        <f t="shared" si="6"/>
        <v>0</v>
      </c>
      <c r="I34" s="71"/>
      <c r="J34" s="71"/>
      <c r="K34" s="71"/>
      <c r="L34" s="71"/>
      <c r="M34" s="71"/>
      <c r="N34" s="71"/>
      <c r="O34" s="71"/>
      <c r="P34" s="71"/>
      <c r="Q34" s="71"/>
      <c r="R34" s="71"/>
      <c r="S34" s="71"/>
      <c r="T34" s="71"/>
      <c r="U34" s="71"/>
      <c r="V34" s="71"/>
      <c r="W34" s="71"/>
      <c r="X34" s="71"/>
      <c r="Y34" s="71"/>
      <c r="Z34" s="71"/>
      <c r="AA34" s="71"/>
      <c r="AB34" s="71"/>
      <c r="AC34" s="71"/>
    </row>
    <row r="35" spans="2:29" ht="13.5">
      <c r="B35" s="25">
        <v>4</v>
      </c>
      <c r="D35" s="67" t="s">
        <v>252</v>
      </c>
      <c r="E35" s="68" t="s">
        <v>257</v>
      </c>
      <c r="F35" s="68" t="s">
        <v>254</v>
      </c>
      <c r="G35" s="69">
        <v>561</v>
      </c>
      <c r="H35" s="70">
        <f t="shared" si="6"/>
        <v>0</v>
      </c>
      <c r="I35" s="71"/>
      <c r="J35" s="71"/>
      <c r="K35" s="71"/>
      <c r="L35" s="71"/>
      <c r="M35" s="71"/>
      <c r="N35" s="71"/>
      <c r="O35" s="71"/>
      <c r="P35" s="71"/>
      <c r="Q35" s="71"/>
      <c r="R35" s="71"/>
      <c r="S35" s="71"/>
      <c r="T35" s="71"/>
      <c r="U35" s="71"/>
      <c r="V35" s="71"/>
      <c r="W35" s="71"/>
      <c r="X35" s="71"/>
      <c r="Y35" s="71"/>
      <c r="Z35" s="71"/>
      <c r="AA35" s="71"/>
      <c r="AB35" s="71"/>
      <c r="AC35" s="71"/>
    </row>
    <row r="36" spans="2:29" ht="13.5">
      <c r="B36" s="25">
        <v>3</v>
      </c>
      <c r="D36" s="62" t="s">
        <v>258</v>
      </c>
      <c r="E36" s="63"/>
      <c r="F36" s="63" t="s">
        <v>238</v>
      </c>
      <c r="G36" s="64">
        <v>1</v>
      </c>
      <c r="H36" s="65">
        <f t="shared" si="6"/>
        <v>0</v>
      </c>
      <c r="I36" s="66">
        <f aca="true" t="shared" si="12" ref="I36:AC36">+I37</f>
        <v>0</v>
      </c>
      <c r="J36" s="66">
        <f t="shared" si="12"/>
        <v>0</v>
      </c>
      <c r="K36" s="66">
        <f t="shared" si="12"/>
        <v>0</v>
      </c>
      <c r="L36" s="66">
        <f t="shared" si="12"/>
        <v>0</v>
      </c>
      <c r="M36" s="66">
        <f t="shared" si="12"/>
        <v>0</v>
      </c>
      <c r="N36" s="66">
        <f t="shared" si="12"/>
        <v>0</v>
      </c>
      <c r="O36" s="66">
        <f t="shared" si="12"/>
        <v>0</v>
      </c>
      <c r="P36" s="66">
        <f t="shared" si="12"/>
        <v>0</v>
      </c>
      <c r="Q36" s="66">
        <f t="shared" si="12"/>
        <v>0</v>
      </c>
      <c r="R36" s="66">
        <f t="shared" si="12"/>
        <v>0</v>
      </c>
      <c r="S36" s="66">
        <f t="shared" si="12"/>
        <v>0</v>
      </c>
      <c r="T36" s="66">
        <f t="shared" si="12"/>
        <v>0</v>
      </c>
      <c r="U36" s="66">
        <f t="shared" si="12"/>
        <v>0</v>
      </c>
      <c r="V36" s="66">
        <f t="shared" si="12"/>
        <v>0</v>
      </c>
      <c r="W36" s="66">
        <f t="shared" si="12"/>
        <v>0</v>
      </c>
      <c r="X36" s="66">
        <f t="shared" si="12"/>
        <v>0</v>
      </c>
      <c r="Y36" s="66">
        <f t="shared" si="12"/>
        <v>0</v>
      </c>
      <c r="Z36" s="66">
        <f t="shared" si="12"/>
        <v>0</v>
      </c>
      <c r="AA36" s="66">
        <f t="shared" si="12"/>
        <v>0</v>
      </c>
      <c r="AB36" s="66">
        <f t="shared" si="12"/>
        <v>0</v>
      </c>
      <c r="AC36" s="66">
        <f t="shared" si="12"/>
        <v>0</v>
      </c>
    </row>
    <row r="37" spans="2:29" ht="13.5">
      <c r="B37" s="25">
        <v>4</v>
      </c>
      <c r="D37" s="67" t="s">
        <v>259</v>
      </c>
      <c r="E37" s="68" t="s">
        <v>260</v>
      </c>
      <c r="F37" s="68" t="s">
        <v>261</v>
      </c>
      <c r="G37" s="69">
        <v>500</v>
      </c>
      <c r="H37" s="70">
        <f t="shared" si="6"/>
        <v>0</v>
      </c>
      <c r="I37" s="71"/>
      <c r="J37" s="71"/>
      <c r="K37" s="71"/>
      <c r="L37" s="71"/>
      <c r="M37" s="71"/>
      <c r="N37" s="71"/>
      <c r="O37" s="71"/>
      <c r="P37" s="71"/>
      <c r="Q37" s="71"/>
      <c r="R37" s="71"/>
      <c r="S37" s="71"/>
      <c r="T37" s="71"/>
      <c r="U37" s="71"/>
      <c r="V37" s="71"/>
      <c r="W37" s="71"/>
      <c r="X37" s="71"/>
      <c r="Y37" s="71"/>
      <c r="Z37" s="71"/>
      <c r="AA37" s="71"/>
      <c r="AB37" s="71"/>
      <c r="AC37" s="71"/>
    </row>
    <row r="38" spans="2:29" ht="13.5">
      <c r="B38" s="25">
        <v>2</v>
      </c>
      <c r="D38" s="57" t="s">
        <v>262</v>
      </c>
      <c r="E38" s="58"/>
      <c r="F38" s="58" t="s">
        <v>238</v>
      </c>
      <c r="G38" s="59">
        <v>1</v>
      </c>
      <c r="H38" s="60">
        <f t="shared" si="6"/>
        <v>0</v>
      </c>
      <c r="I38" s="61">
        <f aca="true" t="shared" si="13" ref="I38:AC38">+I43+I41+I39</f>
        <v>0</v>
      </c>
      <c r="J38" s="61">
        <f t="shared" si="13"/>
        <v>0</v>
      </c>
      <c r="K38" s="61">
        <f t="shared" si="13"/>
        <v>0</v>
      </c>
      <c r="L38" s="61">
        <f t="shared" si="13"/>
        <v>0</v>
      </c>
      <c r="M38" s="61">
        <f t="shared" si="13"/>
        <v>0</v>
      </c>
      <c r="N38" s="61">
        <f t="shared" si="13"/>
        <v>0</v>
      </c>
      <c r="O38" s="61">
        <f t="shared" si="13"/>
        <v>0</v>
      </c>
      <c r="P38" s="61">
        <f t="shared" si="13"/>
        <v>0</v>
      </c>
      <c r="Q38" s="61">
        <f t="shared" si="13"/>
        <v>0</v>
      </c>
      <c r="R38" s="61">
        <f t="shared" si="13"/>
        <v>0</v>
      </c>
      <c r="S38" s="61">
        <f t="shared" si="13"/>
        <v>0</v>
      </c>
      <c r="T38" s="61">
        <f t="shared" si="13"/>
        <v>0</v>
      </c>
      <c r="U38" s="61">
        <f t="shared" si="13"/>
        <v>0</v>
      </c>
      <c r="V38" s="61">
        <f t="shared" si="13"/>
        <v>0</v>
      </c>
      <c r="W38" s="61">
        <f t="shared" si="13"/>
        <v>0</v>
      </c>
      <c r="X38" s="61">
        <f t="shared" si="13"/>
        <v>0</v>
      </c>
      <c r="Y38" s="61">
        <f t="shared" si="13"/>
        <v>0</v>
      </c>
      <c r="Z38" s="61">
        <f t="shared" si="13"/>
        <v>0</v>
      </c>
      <c r="AA38" s="61">
        <f t="shared" si="13"/>
        <v>0</v>
      </c>
      <c r="AB38" s="61">
        <f t="shared" si="13"/>
        <v>0</v>
      </c>
      <c r="AC38" s="61">
        <f t="shared" si="13"/>
        <v>0</v>
      </c>
    </row>
    <row r="39" spans="2:29" ht="13.5">
      <c r="B39" s="25">
        <v>3</v>
      </c>
      <c r="D39" s="62" t="s">
        <v>263</v>
      </c>
      <c r="E39" s="63"/>
      <c r="F39" s="63" t="s">
        <v>238</v>
      </c>
      <c r="G39" s="64">
        <v>1</v>
      </c>
      <c r="H39" s="65">
        <f t="shared" si="6"/>
        <v>0</v>
      </c>
      <c r="I39" s="66">
        <f aca="true" t="shared" si="14" ref="I39:AC39">+I40</f>
        <v>0</v>
      </c>
      <c r="J39" s="66">
        <f t="shared" si="14"/>
        <v>0</v>
      </c>
      <c r="K39" s="66">
        <f t="shared" si="14"/>
        <v>0</v>
      </c>
      <c r="L39" s="66">
        <f t="shared" si="14"/>
        <v>0</v>
      </c>
      <c r="M39" s="66">
        <f t="shared" si="14"/>
        <v>0</v>
      </c>
      <c r="N39" s="66">
        <f t="shared" si="14"/>
        <v>0</v>
      </c>
      <c r="O39" s="66">
        <f t="shared" si="14"/>
        <v>0</v>
      </c>
      <c r="P39" s="66">
        <f t="shared" si="14"/>
        <v>0</v>
      </c>
      <c r="Q39" s="66">
        <f t="shared" si="14"/>
        <v>0</v>
      </c>
      <c r="R39" s="66">
        <f t="shared" si="14"/>
        <v>0</v>
      </c>
      <c r="S39" s="66">
        <f t="shared" si="14"/>
        <v>0</v>
      </c>
      <c r="T39" s="66">
        <f t="shared" si="14"/>
        <v>0</v>
      </c>
      <c r="U39" s="66">
        <f t="shared" si="14"/>
        <v>0</v>
      </c>
      <c r="V39" s="66">
        <f t="shared" si="14"/>
        <v>0</v>
      </c>
      <c r="W39" s="66">
        <f t="shared" si="14"/>
        <v>0</v>
      </c>
      <c r="X39" s="66">
        <f t="shared" si="14"/>
        <v>0</v>
      </c>
      <c r="Y39" s="66">
        <f t="shared" si="14"/>
        <v>0</v>
      </c>
      <c r="Z39" s="66">
        <f t="shared" si="14"/>
        <v>0</v>
      </c>
      <c r="AA39" s="66">
        <f t="shared" si="14"/>
        <v>0</v>
      </c>
      <c r="AB39" s="66">
        <f t="shared" si="14"/>
        <v>0</v>
      </c>
      <c r="AC39" s="66">
        <f t="shared" si="14"/>
        <v>0</v>
      </c>
    </row>
    <row r="40" spans="2:29" ht="13.5">
      <c r="B40" s="25">
        <v>4</v>
      </c>
      <c r="D40" s="67" t="s">
        <v>264</v>
      </c>
      <c r="E40" s="68" t="s">
        <v>265</v>
      </c>
      <c r="F40" s="68" t="s">
        <v>247</v>
      </c>
      <c r="G40" s="69">
        <v>58</v>
      </c>
      <c r="H40" s="70">
        <f t="shared" si="6"/>
        <v>0</v>
      </c>
      <c r="I40" s="71"/>
      <c r="J40" s="71"/>
      <c r="K40" s="71"/>
      <c r="L40" s="71"/>
      <c r="M40" s="71"/>
      <c r="N40" s="71"/>
      <c r="O40" s="71"/>
      <c r="P40" s="71"/>
      <c r="Q40" s="71"/>
      <c r="R40" s="71"/>
      <c r="S40" s="71"/>
      <c r="T40" s="71"/>
      <c r="U40" s="71"/>
      <c r="V40" s="71"/>
      <c r="W40" s="71"/>
      <c r="X40" s="71"/>
      <c r="Y40" s="71"/>
      <c r="Z40" s="71"/>
      <c r="AA40" s="71"/>
      <c r="AB40" s="71"/>
      <c r="AC40" s="71"/>
    </row>
    <row r="41" spans="2:29" ht="13.5">
      <c r="B41" s="25">
        <v>3</v>
      </c>
      <c r="D41" s="62" t="s">
        <v>266</v>
      </c>
      <c r="E41" s="63"/>
      <c r="F41" s="63" t="s">
        <v>238</v>
      </c>
      <c r="G41" s="64">
        <v>1</v>
      </c>
      <c r="H41" s="65">
        <f t="shared" si="6"/>
        <v>0</v>
      </c>
      <c r="I41" s="66">
        <f aca="true" t="shared" si="15" ref="I41:AC41">+I42</f>
        <v>0</v>
      </c>
      <c r="J41" s="66">
        <f t="shared" si="15"/>
        <v>0</v>
      </c>
      <c r="K41" s="66">
        <f t="shared" si="15"/>
        <v>0</v>
      </c>
      <c r="L41" s="66">
        <f t="shared" si="15"/>
        <v>0</v>
      </c>
      <c r="M41" s="66">
        <f t="shared" si="15"/>
        <v>0</v>
      </c>
      <c r="N41" s="66">
        <f t="shared" si="15"/>
        <v>0</v>
      </c>
      <c r="O41" s="66">
        <f t="shared" si="15"/>
        <v>0</v>
      </c>
      <c r="P41" s="66">
        <f t="shared" si="15"/>
        <v>0</v>
      </c>
      <c r="Q41" s="66">
        <f t="shared" si="15"/>
        <v>0</v>
      </c>
      <c r="R41" s="66">
        <f t="shared" si="15"/>
        <v>0</v>
      </c>
      <c r="S41" s="66">
        <f t="shared" si="15"/>
        <v>0</v>
      </c>
      <c r="T41" s="66">
        <f t="shared" si="15"/>
        <v>0</v>
      </c>
      <c r="U41" s="66">
        <f t="shared" si="15"/>
        <v>0</v>
      </c>
      <c r="V41" s="66">
        <f t="shared" si="15"/>
        <v>0</v>
      </c>
      <c r="W41" s="66">
        <f t="shared" si="15"/>
        <v>0</v>
      </c>
      <c r="X41" s="66">
        <f t="shared" si="15"/>
        <v>0</v>
      </c>
      <c r="Y41" s="66">
        <f t="shared" si="15"/>
        <v>0</v>
      </c>
      <c r="Z41" s="66">
        <f t="shared" si="15"/>
        <v>0</v>
      </c>
      <c r="AA41" s="66">
        <f t="shared" si="15"/>
        <v>0</v>
      </c>
      <c r="AB41" s="66">
        <f t="shared" si="15"/>
        <v>0</v>
      </c>
      <c r="AC41" s="66">
        <f t="shared" si="15"/>
        <v>0</v>
      </c>
    </row>
    <row r="42" spans="2:29" ht="13.5">
      <c r="B42" s="25">
        <v>4</v>
      </c>
      <c r="D42" s="67" t="s">
        <v>267</v>
      </c>
      <c r="E42" s="68"/>
      <c r="F42" s="68" t="s">
        <v>261</v>
      </c>
      <c r="G42" s="69">
        <v>270</v>
      </c>
      <c r="H42" s="70">
        <f t="shared" si="6"/>
        <v>0</v>
      </c>
      <c r="I42" s="71"/>
      <c r="J42" s="71"/>
      <c r="K42" s="71"/>
      <c r="L42" s="71"/>
      <c r="M42" s="71"/>
      <c r="N42" s="71"/>
      <c r="O42" s="71"/>
      <c r="P42" s="71"/>
      <c r="Q42" s="71"/>
      <c r="R42" s="71"/>
      <c r="S42" s="71"/>
      <c r="T42" s="71"/>
      <c r="U42" s="71"/>
      <c r="V42" s="71"/>
      <c r="W42" s="71"/>
      <c r="X42" s="71"/>
      <c r="Y42" s="71"/>
      <c r="Z42" s="71"/>
      <c r="AA42" s="71"/>
      <c r="AB42" s="71"/>
      <c r="AC42" s="71"/>
    </row>
    <row r="43" spans="2:29" ht="13.5">
      <c r="B43" s="25">
        <v>3</v>
      </c>
      <c r="D43" s="62" t="s">
        <v>268</v>
      </c>
      <c r="E43" s="63"/>
      <c r="F43" s="63" t="s">
        <v>238</v>
      </c>
      <c r="G43" s="64">
        <v>1</v>
      </c>
      <c r="H43" s="65">
        <f t="shared" si="6"/>
        <v>0</v>
      </c>
      <c r="I43" s="66">
        <f aca="true" t="shared" si="16" ref="I43:AC43">+I44</f>
        <v>0</v>
      </c>
      <c r="J43" s="66">
        <f t="shared" si="16"/>
        <v>0</v>
      </c>
      <c r="K43" s="66">
        <f t="shared" si="16"/>
        <v>0</v>
      </c>
      <c r="L43" s="66">
        <f t="shared" si="16"/>
        <v>0</v>
      </c>
      <c r="M43" s="66">
        <f t="shared" si="16"/>
        <v>0</v>
      </c>
      <c r="N43" s="66">
        <f t="shared" si="16"/>
        <v>0</v>
      </c>
      <c r="O43" s="66">
        <f t="shared" si="16"/>
        <v>0</v>
      </c>
      <c r="P43" s="66">
        <f t="shared" si="16"/>
        <v>0</v>
      </c>
      <c r="Q43" s="66">
        <f t="shared" si="16"/>
        <v>0</v>
      </c>
      <c r="R43" s="66">
        <f t="shared" si="16"/>
        <v>0</v>
      </c>
      <c r="S43" s="66">
        <f t="shared" si="16"/>
        <v>0</v>
      </c>
      <c r="T43" s="66">
        <f t="shared" si="16"/>
        <v>0</v>
      </c>
      <c r="U43" s="66">
        <f t="shared" si="16"/>
        <v>0</v>
      </c>
      <c r="V43" s="66">
        <f t="shared" si="16"/>
        <v>0</v>
      </c>
      <c r="W43" s="66">
        <f t="shared" si="16"/>
        <v>0</v>
      </c>
      <c r="X43" s="66">
        <f t="shared" si="16"/>
        <v>0</v>
      </c>
      <c r="Y43" s="66">
        <f t="shared" si="16"/>
        <v>0</v>
      </c>
      <c r="Z43" s="66">
        <f t="shared" si="16"/>
        <v>0</v>
      </c>
      <c r="AA43" s="66">
        <f t="shared" si="16"/>
        <v>0</v>
      </c>
      <c r="AB43" s="66">
        <f t="shared" si="16"/>
        <v>0</v>
      </c>
      <c r="AC43" s="66">
        <f t="shared" si="16"/>
        <v>0</v>
      </c>
    </row>
    <row r="44" spans="2:29" ht="13.5">
      <c r="B44" s="25">
        <v>4</v>
      </c>
      <c r="D44" s="67" t="s">
        <v>269</v>
      </c>
      <c r="E44" s="68"/>
      <c r="F44" s="68" t="s">
        <v>247</v>
      </c>
      <c r="G44" s="69">
        <v>35</v>
      </c>
      <c r="H44" s="70">
        <f t="shared" si="6"/>
        <v>0</v>
      </c>
      <c r="I44" s="71"/>
      <c r="J44" s="71"/>
      <c r="K44" s="71"/>
      <c r="L44" s="71"/>
      <c r="M44" s="71"/>
      <c r="N44" s="71"/>
      <c r="O44" s="71"/>
      <c r="P44" s="71"/>
      <c r="Q44" s="71"/>
      <c r="R44" s="71"/>
      <c r="S44" s="71"/>
      <c r="T44" s="71"/>
      <c r="U44" s="71"/>
      <c r="V44" s="71"/>
      <c r="W44" s="71"/>
      <c r="X44" s="71"/>
      <c r="Y44" s="71"/>
      <c r="Z44" s="71"/>
      <c r="AA44" s="71"/>
      <c r="AB44" s="71"/>
      <c r="AC44" s="71"/>
    </row>
    <row r="45" spans="2:29" ht="13.5">
      <c r="B45" s="25">
        <v>2</v>
      </c>
      <c r="D45" s="57" t="s">
        <v>270</v>
      </c>
      <c r="E45" s="58"/>
      <c r="F45" s="58" t="s">
        <v>238</v>
      </c>
      <c r="G45" s="59">
        <v>1</v>
      </c>
      <c r="H45" s="60">
        <f t="shared" si="6"/>
        <v>0</v>
      </c>
      <c r="I45" s="61">
        <f aca="true" t="shared" si="17" ref="I45:AC45">+I61+I59+I56+I54+I52+I46</f>
        <v>0</v>
      </c>
      <c r="J45" s="61">
        <f t="shared" si="17"/>
        <v>0</v>
      </c>
      <c r="K45" s="61">
        <f t="shared" si="17"/>
        <v>0</v>
      </c>
      <c r="L45" s="61">
        <f t="shared" si="17"/>
        <v>0</v>
      </c>
      <c r="M45" s="61">
        <f t="shared" si="17"/>
        <v>0</v>
      </c>
      <c r="N45" s="61">
        <f t="shared" si="17"/>
        <v>0</v>
      </c>
      <c r="O45" s="61">
        <f t="shared" si="17"/>
        <v>0</v>
      </c>
      <c r="P45" s="61">
        <f t="shared" si="17"/>
        <v>0</v>
      </c>
      <c r="Q45" s="61">
        <f t="shared" si="17"/>
        <v>0</v>
      </c>
      <c r="R45" s="61">
        <f t="shared" si="17"/>
        <v>0</v>
      </c>
      <c r="S45" s="61">
        <f t="shared" si="17"/>
        <v>0</v>
      </c>
      <c r="T45" s="61">
        <f t="shared" si="17"/>
        <v>0</v>
      </c>
      <c r="U45" s="61">
        <f t="shared" si="17"/>
        <v>0</v>
      </c>
      <c r="V45" s="61">
        <f t="shared" si="17"/>
        <v>0</v>
      </c>
      <c r="W45" s="61">
        <f t="shared" si="17"/>
        <v>0</v>
      </c>
      <c r="X45" s="61">
        <f t="shared" si="17"/>
        <v>0</v>
      </c>
      <c r="Y45" s="61">
        <f t="shared" si="17"/>
        <v>0</v>
      </c>
      <c r="Z45" s="61">
        <f t="shared" si="17"/>
        <v>0</v>
      </c>
      <c r="AA45" s="61">
        <f t="shared" si="17"/>
        <v>0</v>
      </c>
      <c r="AB45" s="61">
        <f t="shared" si="17"/>
        <v>0</v>
      </c>
      <c r="AC45" s="61">
        <f t="shared" si="17"/>
        <v>0</v>
      </c>
    </row>
    <row r="46" spans="2:29" ht="13.5">
      <c r="B46" s="25">
        <v>3</v>
      </c>
      <c r="D46" s="62" t="s">
        <v>271</v>
      </c>
      <c r="E46" s="63"/>
      <c r="F46" s="63" t="s">
        <v>238</v>
      </c>
      <c r="G46" s="64">
        <v>1</v>
      </c>
      <c r="H46" s="65">
        <f t="shared" si="6"/>
        <v>0</v>
      </c>
      <c r="I46" s="66">
        <f aca="true" t="shared" si="18" ref="I46:AC46">+I51+I50+I49+I48+I47</f>
        <v>0</v>
      </c>
      <c r="J46" s="66">
        <f t="shared" si="18"/>
        <v>0</v>
      </c>
      <c r="K46" s="66">
        <f t="shared" si="18"/>
        <v>0</v>
      </c>
      <c r="L46" s="66">
        <f t="shared" si="18"/>
        <v>0</v>
      </c>
      <c r="M46" s="66">
        <f t="shared" si="18"/>
        <v>0</v>
      </c>
      <c r="N46" s="66">
        <f t="shared" si="18"/>
        <v>0</v>
      </c>
      <c r="O46" s="66">
        <f t="shared" si="18"/>
        <v>0</v>
      </c>
      <c r="P46" s="66">
        <f t="shared" si="18"/>
        <v>0</v>
      </c>
      <c r="Q46" s="66">
        <f t="shared" si="18"/>
        <v>0</v>
      </c>
      <c r="R46" s="66">
        <f t="shared" si="18"/>
        <v>0</v>
      </c>
      <c r="S46" s="66">
        <f t="shared" si="18"/>
        <v>0</v>
      </c>
      <c r="T46" s="66">
        <f t="shared" si="18"/>
        <v>0</v>
      </c>
      <c r="U46" s="66">
        <f t="shared" si="18"/>
        <v>0</v>
      </c>
      <c r="V46" s="66">
        <f t="shared" si="18"/>
        <v>0</v>
      </c>
      <c r="W46" s="66">
        <f t="shared" si="18"/>
        <v>0</v>
      </c>
      <c r="X46" s="66">
        <f t="shared" si="18"/>
        <v>0</v>
      </c>
      <c r="Y46" s="66">
        <f t="shared" si="18"/>
        <v>0</v>
      </c>
      <c r="Z46" s="66">
        <f t="shared" si="18"/>
        <v>0</v>
      </c>
      <c r="AA46" s="66">
        <f t="shared" si="18"/>
        <v>0</v>
      </c>
      <c r="AB46" s="66">
        <f t="shared" si="18"/>
        <v>0</v>
      </c>
      <c r="AC46" s="66">
        <f t="shared" si="18"/>
        <v>0</v>
      </c>
    </row>
    <row r="47" spans="2:29" ht="13.5">
      <c r="B47" s="25">
        <v>4</v>
      </c>
      <c r="D47" s="67" t="s">
        <v>272</v>
      </c>
      <c r="E47" s="68" t="s">
        <v>273</v>
      </c>
      <c r="F47" s="68" t="s">
        <v>261</v>
      </c>
      <c r="G47" s="69">
        <v>7900</v>
      </c>
      <c r="H47" s="70">
        <f t="shared" si="6"/>
        <v>0</v>
      </c>
      <c r="I47" s="71"/>
      <c r="J47" s="71"/>
      <c r="K47" s="71"/>
      <c r="L47" s="71"/>
      <c r="M47" s="71"/>
      <c r="N47" s="71"/>
      <c r="O47" s="71"/>
      <c r="P47" s="71"/>
      <c r="Q47" s="71"/>
      <c r="R47" s="71"/>
      <c r="S47" s="71"/>
      <c r="T47" s="71"/>
      <c r="U47" s="71"/>
      <c r="V47" s="71"/>
      <c r="W47" s="71"/>
      <c r="X47" s="71"/>
      <c r="Y47" s="71"/>
      <c r="Z47" s="71"/>
      <c r="AA47" s="71"/>
      <c r="AB47" s="71"/>
      <c r="AC47" s="71"/>
    </row>
    <row r="48" spans="2:29" ht="13.5">
      <c r="B48" s="25">
        <v>4</v>
      </c>
      <c r="D48" s="67" t="s">
        <v>272</v>
      </c>
      <c r="E48" s="68" t="s">
        <v>274</v>
      </c>
      <c r="F48" s="68" t="s">
        <v>261</v>
      </c>
      <c r="G48" s="69">
        <v>1520</v>
      </c>
      <c r="H48" s="70">
        <f t="shared" si="6"/>
        <v>0</v>
      </c>
      <c r="I48" s="71"/>
      <c r="J48" s="71"/>
      <c r="K48" s="71"/>
      <c r="L48" s="71"/>
      <c r="M48" s="71"/>
      <c r="N48" s="71"/>
      <c r="O48" s="71"/>
      <c r="P48" s="71"/>
      <c r="Q48" s="71"/>
      <c r="R48" s="71"/>
      <c r="S48" s="71"/>
      <c r="T48" s="71"/>
      <c r="U48" s="71"/>
      <c r="V48" s="71"/>
      <c r="W48" s="71"/>
      <c r="X48" s="71"/>
      <c r="Y48" s="71"/>
      <c r="Z48" s="71"/>
      <c r="AA48" s="71"/>
      <c r="AB48" s="71"/>
      <c r="AC48" s="71"/>
    </row>
    <row r="49" spans="2:29" ht="13.5">
      <c r="B49" s="25">
        <v>4</v>
      </c>
      <c r="D49" s="67" t="s">
        <v>272</v>
      </c>
      <c r="E49" s="68" t="s">
        <v>275</v>
      </c>
      <c r="F49" s="68" t="s">
        <v>261</v>
      </c>
      <c r="G49" s="69">
        <v>144</v>
      </c>
      <c r="H49" s="70">
        <f t="shared" si="6"/>
        <v>0</v>
      </c>
      <c r="I49" s="71"/>
      <c r="J49" s="71"/>
      <c r="K49" s="71"/>
      <c r="L49" s="71"/>
      <c r="M49" s="71"/>
      <c r="N49" s="71"/>
      <c r="O49" s="71"/>
      <c r="P49" s="71"/>
      <c r="Q49" s="71"/>
      <c r="R49" s="71"/>
      <c r="S49" s="71"/>
      <c r="T49" s="71"/>
      <c r="U49" s="71"/>
      <c r="V49" s="71"/>
      <c r="W49" s="71"/>
      <c r="X49" s="71"/>
      <c r="Y49" s="71"/>
      <c r="Z49" s="71"/>
      <c r="AA49" s="71"/>
      <c r="AB49" s="71"/>
      <c r="AC49" s="71"/>
    </row>
    <row r="50" spans="2:29" ht="13.5">
      <c r="B50" s="25">
        <v>4</v>
      </c>
      <c r="D50" s="67" t="s">
        <v>272</v>
      </c>
      <c r="E50" s="68" t="s">
        <v>276</v>
      </c>
      <c r="F50" s="68" t="s">
        <v>261</v>
      </c>
      <c r="G50" s="69">
        <v>675</v>
      </c>
      <c r="H50" s="70">
        <f t="shared" si="6"/>
        <v>0</v>
      </c>
      <c r="I50" s="71"/>
      <c r="J50" s="71"/>
      <c r="K50" s="71"/>
      <c r="L50" s="71"/>
      <c r="M50" s="71"/>
      <c r="N50" s="71"/>
      <c r="O50" s="71"/>
      <c r="P50" s="71"/>
      <c r="Q50" s="71"/>
      <c r="R50" s="71"/>
      <c r="S50" s="71"/>
      <c r="T50" s="71"/>
      <c r="U50" s="71"/>
      <c r="V50" s="71"/>
      <c r="W50" s="71"/>
      <c r="X50" s="71"/>
      <c r="Y50" s="71"/>
      <c r="Z50" s="71"/>
      <c r="AA50" s="71"/>
      <c r="AB50" s="71"/>
      <c r="AC50" s="71"/>
    </row>
    <row r="51" spans="2:29" ht="13.5">
      <c r="B51" s="25">
        <v>4</v>
      </c>
      <c r="D51" s="67" t="s">
        <v>272</v>
      </c>
      <c r="E51" s="68" t="s">
        <v>277</v>
      </c>
      <c r="F51" s="68" t="s">
        <v>261</v>
      </c>
      <c r="G51" s="69">
        <v>90</v>
      </c>
      <c r="H51" s="70">
        <f t="shared" si="6"/>
        <v>0</v>
      </c>
      <c r="I51" s="71"/>
      <c r="J51" s="71"/>
      <c r="K51" s="71"/>
      <c r="L51" s="71"/>
      <c r="M51" s="71"/>
      <c r="N51" s="71"/>
      <c r="O51" s="71"/>
      <c r="P51" s="71"/>
      <c r="Q51" s="71"/>
      <c r="R51" s="71"/>
      <c r="S51" s="71"/>
      <c r="T51" s="71"/>
      <c r="U51" s="71"/>
      <c r="V51" s="71"/>
      <c r="W51" s="71"/>
      <c r="X51" s="71"/>
      <c r="Y51" s="71"/>
      <c r="Z51" s="71"/>
      <c r="AA51" s="71"/>
      <c r="AB51" s="71"/>
      <c r="AC51" s="71"/>
    </row>
    <row r="52" spans="2:29" ht="13.5">
      <c r="B52" s="25">
        <v>3</v>
      </c>
      <c r="D52" s="62" t="s">
        <v>278</v>
      </c>
      <c r="E52" s="63"/>
      <c r="F52" s="63" t="s">
        <v>238</v>
      </c>
      <c r="G52" s="64">
        <v>1</v>
      </c>
      <c r="H52" s="65">
        <f t="shared" si="6"/>
        <v>0</v>
      </c>
      <c r="I52" s="66">
        <f aca="true" t="shared" si="19" ref="I52:AC52">+I53</f>
        <v>0</v>
      </c>
      <c r="J52" s="66">
        <f t="shared" si="19"/>
        <v>0</v>
      </c>
      <c r="K52" s="66">
        <f t="shared" si="19"/>
        <v>0</v>
      </c>
      <c r="L52" s="66">
        <f t="shared" si="19"/>
        <v>0</v>
      </c>
      <c r="M52" s="66">
        <f t="shared" si="19"/>
        <v>0</v>
      </c>
      <c r="N52" s="66">
        <f t="shared" si="19"/>
        <v>0</v>
      </c>
      <c r="O52" s="66">
        <f t="shared" si="19"/>
        <v>0</v>
      </c>
      <c r="P52" s="66">
        <f t="shared" si="19"/>
        <v>0</v>
      </c>
      <c r="Q52" s="66">
        <f t="shared" si="19"/>
        <v>0</v>
      </c>
      <c r="R52" s="66">
        <f t="shared" si="19"/>
        <v>0</v>
      </c>
      <c r="S52" s="66">
        <f t="shared" si="19"/>
        <v>0</v>
      </c>
      <c r="T52" s="66">
        <f t="shared" si="19"/>
        <v>0</v>
      </c>
      <c r="U52" s="66">
        <f t="shared" si="19"/>
        <v>0</v>
      </c>
      <c r="V52" s="66">
        <f t="shared" si="19"/>
        <v>0</v>
      </c>
      <c r="W52" s="66">
        <f t="shared" si="19"/>
        <v>0</v>
      </c>
      <c r="X52" s="66">
        <f t="shared" si="19"/>
        <v>0</v>
      </c>
      <c r="Y52" s="66">
        <f t="shared" si="19"/>
        <v>0</v>
      </c>
      <c r="Z52" s="66">
        <f t="shared" si="19"/>
        <v>0</v>
      </c>
      <c r="AA52" s="66">
        <f t="shared" si="19"/>
        <v>0</v>
      </c>
      <c r="AB52" s="66">
        <f t="shared" si="19"/>
        <v>0</v>
      </c>
      <c r="AC52" s="66">
        <f t="shared" si="19"/>
        <v>0</v>
      </c>
    </row>
    <row r="53" spans="2:29" ht="13.5">
      <c r="B53" s="25">
        <v>4</v>
      </c>
      <c r="D53" s="67" t="s">
        <v>279</v>
      </c>
      <c r="E53" s="68" t="s">
        <v>280</v>
      </c>
      <c r="F53" s="68" t="s">
        <v>281</v>
      </c>
      <c r="G53" s="69">
        <v>30</v>
      </c>
      <c r="H53" s="70">
        <f aca="true" t="shared" si="20" ref="H53:H84">SUM(I53:AC53)</f>
        <v>0</v>
      </c>
      <c r="I53" s="71"/>
      <c r="J53" s="71"/>
      <c r="K53" s="71"/>
      <c r="L53" s="71"/>
      <c r="M53" s="71"/>
      <c r="N53" s="71"/>
      <c r="O53" s="71"/>
      <c r="P53" s="71"/>
      <c r="Q53" s="71"/>
      <c r="R53" s="71"/>
      <c r="S53" s="71"/>
      <c r="T53" s="71"/>
      <c r="U53" s="71"/>
      <c r="V53" s="71"/>
      <c r="W53" s="71"/>
      <c r="X53" s="71"/>
      <c r="Y53" s="71"/>
      <c r="Z53" s="71"/>
      <c r="AA53" s="71"/>
      <c r="AB53" s="71"/>
      <c r="AC53" s="71"/>
    </row>
    <row r="54" spans="2:29" ht="13.5">
      <c r="B54" s="25">
        <v>3</v>
      </c>
      <c r="D54" s="62" t="s">
        <v>282</v>
      </c>
      <c r="E54" s="63"/>
      <c r="F54" s="63" t="s">
        <v>238</v>
      </c>
      <c r="G54" s="64">
        <v>1</v>
      </c>
      <c r="H54" s="65">
        <f t="shared" si="20"/>
        <v>0</v>
      </c>
      <c r="I54" s="66">
        <f aca="true" t="shared" si="21" ref="I54:AC54">+I55</f>
        <v>0</v>
      </c>
      <c r="J54" s="66">
        <f t="shared" si="21"/>
        <v>0</v>
      </c>
      <c r="K54" s="66">
        <f t="shared" si="21"/>
        <v>0</v>
      </c>
      <c r="L54" s="66">
        <f t="shared" si="21"/>
        <v>0</v>
      </c>
      <c r="M54" s="66">
        <f t="shared" si="21"/>
        <v>0</v>
      </c>
      <c r="N54" s="66">
        <f t="shared" si="21"/>
        <v>0</v>
      </c>
      <c r="O54" s="66">
        <f t="shared" si="21"/>
        <v>0</v>
      </c>
      <c r="P54" s="66">
        <f t="shared" si="21"/>
        <v>0</v>
      </c>
      <c r="Q54" s="66">
        <f t="shared" si="21"/>
        <v>0</v>
      </c>
      <c r="R54" s="66">
        <f t="shared" si="21"/>
        <v>0</v>
      </c>
      <c r="S54" s="66">
        <f t="shared" si="21"/>
        <v>0</v>
      </c>
      <c r="T54" s="66">
        <f t="shared" si="21"/>
        <v>0</v>
      </c>
      <c r="U54" s="66">
        <f t="shared" si="21"/>
        <v>0</v>
      </c>
      <c r="V54" s="66">
        <f t="shared" si="21"/>
        <v>0</v>
      </c>
      <c r="W54" s="66">
        <f t="shared" si="21"/>
        <v>0</v>
      </c>
      <c r="X54" s="66">
        <f t="shared" si="21"/>
        <v>0</v>
      </c>
      <c r="Y54" s="66">
        <f t="shared" si="21"/>
        <v>0</v>
      </c>
      <c r="Z54" s="66">
        <f t="shared" si="21"/>
        <v>0</v>
      </c>
      <c r="AA54" s="66">
        <f t="shared" si="21"/>
        <v>0</v>
      </c>
      <c r="AB54" s="66">
        <f t="shared" si="21"/>
        <v>0</v>
      </c>
      <c r="AC54" s="66">
        <f t="shared" si="21"/>
        <v>0</v>
      </c>
    </row>
    <row r="55" spans="2:29" ht="13.5">
      <c r="B55" s="25">
        <v>4</v>
      </c>
      <c r="D55" s="67" t="s">
        <v>283</v>
      </c>
      <c r="E55" s="68"/>
      <c r="F55" s="68" t="s">
        <v>261</v>
      </c>
      <c r="G55" s="69">
        <v>10</v>
      </c>
      <c r="H55" s="70">
        <f t="shared" si="20"/>
        <v>0</v>
      </c>
      <c r="I55" s="71"/>
      <c r="J55" s="71"/>
      <c r="K55" s="71"/>
      <c r="L55" s="71"/>
      <c r="M55" s="71"/>
      <c r="N55" s="71"/>
      <c r="O55" s="71"/>
      <c r="P55" s="71"/>
      <c r="Q55" s="71"/>
      <c r="R55" s="71"/>
      <c r="S55" s="71"/>
      <c r="T55" s="71"/>
      <c r="U55" s="71"/>
      <c r="V55" s="71"/>
      <c r="W55" s="71"/>
      <c r="X55" s="71"/>
      <c r="Y55" s="71"/>
      <c r="Z55" s="71"/>
      <c r="AA55" s="71"/>
      <c r="AB55" s="71"/>
      <c r="AC55" s="71"/>
    </row>
    <row r="56" spans="2:29" ht="13.5">
      <c r="B56" s="25">
        <v>3</v>
      </c>
      <c r="D56" s="62" t="s">
        <v>284</v>
      </c>
      <c r="E56" s="63"/>
      <c r="F56" s="63" t="s">
        <v>238</v>
      </c>
      <c r="G56" s="64">
        <v>1</v>
      </c>
      <c r="H56" s="65">
        <f t="shared" si="20"/>
        <v>0</v>
      </c>
      <c r="I56" s="66">
        <f aca="true" t="shared" si="22" ref="I56:AC56">+I58+I57</f>
        <v>0</v>
      </c>
      <c r="J56" s="66">
        <f t="shared" si="22"/>
        <v>0</v>
      </c>
      <c r="K56" s="66">
        <f t="shared" si="22"/>
        <v>0</v>
      </c>
      <c r="L56" s="66">
        <f t="shared" si="22"/>
        <v>0</v>
      </c>
      <c r="M56" s="66">
        <f t="shared" si="22"/>
        <v>0</v>
      </c>
      <c r="N56" s="66">
        <f t="shared" si="22"/>
        <v>0</v>
      </c>
      <c r="O56" s="66">
        <f t="shared" si="22"/>
        <v>0</v>
      </c>
      <c r="P56" s="66">
        <f t="shared" si="22"/>
        <v>0</v>
      </c>
      <c r="Q56" s="66">
        <f t="shared" si="22"/>
        <v>0</v>
      </c>
      <c r="R56" s="66">
        <f t="shared" si="22"/>
        <v>0</v>
      </c>
      <c r="S56" s="66">
        <f t="shared" si="22"/>
        <v>0</v>
      </c>
      <c r="T56" s="66">
        <f t="shared" si="22"/>
        <v>0</v>
      </c>
      <c r="U56" s="66">
        <f t="shared" si="22"/>
        <v>0</v>
      </c>
      <c r="V56" s="66">
        <f t="shared" si="22"/>
        <v>0</v>
      </c>
      <c r="W56" s="66">
        <f t="shared" si="22"/>
        <v>0</v>
      </c>
      <c r="X56" s="66">
        <f t="shared" si="22"/>
        <v>0</v>
      </c>
      <c r="Y56" s="66">
        <f t="shared" si="22"/>
        <v>0</v>
      </c>
      <c r="Z56" s="66">
        <f t="shared" si="22"/>
        <v>0</v>
      </c>
      <c r="AA56" s="66">
        <f t="shared" si="22"/>
        <v>0</v>
      </c>
      <c r="AB56" s="66">
        <f t="shared" si="22"/>
        <v>0</v>
      </c>
      <c r="AC56" s="66">
        <f t="shared" si="22"/>
        <v>0</v>
      </c>
    </row>
    <row r="57" spans="2:29" ht="13.5">
      <c r="B57" s="25">
        <v>4</v>
      </c>
      <c r="D57" s="67" t="s">
        <v>285</v>
      </c>
      <c r="E57" s="68" t="s">
        <v>286</v>
      </c>
      <c r="F57" s="68" t="s">
        <v>261</v>
      </c>
      <c r="G57" s="69">
        <v>272</v>
      </c>
      <c r="H57" s="70">
        <f t="shared" si="20"/>
        <v>0</v>
      </c>
      <c r="I57" s="71"/>
      <c r="J57" s="71"/>
      <c r="K57" s="71"/>
      <c r="L57" s="71"/>
      <c r="M57" s="71"/>
      <c r="N57" s="71"/>
      <c r="O57" s="71"/>
      <c r="P57" s="71"/>
      <c r="Q57" s="71"/>
      <c r="R57" s="71"/>
      <c r="S57" s="71"/>
      <c r="T57" s="71"/>
      <c r="U57" s="71"/>
      <c r="V57" s="71"/>
      <c r="W57" s="71"/>
      <c r="X57" s="71"/>
      <c r="Y57" s="71"/>
      <c r="Z57" s="71"/>
      <c r="AA57" s="71"/>
      <c r="AB57" s="71"/>
      <c r="AC57" s="71"/>
    </row>
    <row r="58" spans="2:29" ht="13.5">
      <c r="B58" s="25">
        <v>4</v>
      </c>
      <c r="D58" s="67" t="s">
        <v>285</v>
      </c>
      <c r="E58" s="68" t="s">
        <v>287</v>
      </c>
      <c r="F58" s="68" t="s">
        <v>261</v>
      </c>
      <c r="G58" s="69">
        <v>712</v>
      </c>
      <c r="H58" s="70">
        <f t="shared" si="20"/>
        <v>0</v>
      </c>
      <c r="I58" s="71"/>
      <c r="J58" s="71"/>
      <c r="K58" s="71"/>
      <c r="L58" s="71"/>
      <c r="M58" s="71"/>
      <c r="N58" s="71"/>
      <c r="O58" s="71"/>
      <c r="P58" s="71"/>
      <c r="Q58" s="71"/>
      <c r="R58" s="71"/>
      <c r="S58" s="71"/>
      <c r="T58" s="71"/>
      <c r="U58" s="71"/>
      <c r="V58" s="71"/>
      <c r="W58" s="71"/>
      <c r="X58" s="71"/>
      <c r="Y58" s="71"/>
      <c r="Z58" s="71"/>
      <c r="AA58" s="71"/>
      <c r="AB58" s="71"/>
      <c r="AC58" s="71"/>
    </row>
    <row r="59" spans="2:29" ht="13.5">
      <c r="B59" s="25">
        <v>3</v>
      </c>
      <c r="D59" s="62" t="s">
        <v>288</v>
      </c>
      <c r="E59" s="63"/>
      <c r="F59" s="63" t="s">
        <v>238</v>
      </c>
      <c r="G59" s="64">
        <v>1</v>
      </c>
      <c r="H59" s="65">
        <f t="shared" si="20"/>
        <v>0</v>
      </c>
      <c r="I59" s="66">
        <f aca="true" t="shared" si="23" ref="I59:AC59">+I60</f>
        <v>0</v>
      </c>
      <c r="J59" s="66">
        <f t="shared" si="23"/>
        <v>0</v>
      </c>
      <c r="K59" s="66">
        <f t="shared" si="23"/>
        <v>0</v>
      </c>
      <c r="L59" s="66">
        <f t="shared" si="23"/>
        <v>0</v>
      </c>
      <c r="M59" s="66">
        <f t="shared" si="23"/>
        <v>0</v>
      </c>
      <c r="N59" s="66">
        <f t="shared" si="23"/>
        <v>0</v>
      </c>
      <c r="O59" s="66">
        <f t="shared" si="23"/>
        <v>0</v>
      </c>
      <c r="P59" s="66">
        <f t="shared" si="23"/>
        <v>0</v>
      </c>
      <c r="Q59" s="66">
        <f t="shared" si="23"/>
        <v>0</v>
      </c>
      <c r="R59" s="66">
        <f t="shared" si="23"/>
        <v>0</v>
      </c>
      <c r="S59" s="66">
        <f t="shared" si="23"/>
        <v>0</v>
      </c>
      <c r="T59" s="66">
        <f t="shared" si="23"/>
        <v>0</v>
      </c>
      <c r="U59" s="66">
        <f t="shared" si="23"/>
        <v>0</v>
      </c>
      <c r="V59" s="66">
        <f t="shared" si="23"/>
        <v>0</v>
      </c>
      <c r="W59" s="66">
        <f t="shared" si="23"/>
        <v>0</v>
      </c>
      <c r="X59" s="66">
        <f t="shared" si="23"/>
        <v>0</v>
      </c>
      <c r="Y59" s="66">
        <f t="shared" si="23"/>
        <v>0</v>
      </c>
      <c r="Z59" s="66">
        <f t="shared" si="23"/>
        <v>0</v>
      </c>
      <c r="AA59" s="66">
        <f t="shared" si="23"/>
        <v>0</v>
      </c>
      <c r="AB59" s="66">
        <f t="shared" si="23"/>
        <v>0</v>
      </c>
      <c r="AC59" s="66">
        <f t="shared" si="23"/>
        <v>0</v>
      </c>
    </row>
    <row r="60" spans="2:29" ht="13.5">
      <c r="B60" s="25">
        <v>4</v>
      </c>
      <c r="D60" s="67" t="s">
        <v>289</v>
      </c>
      <c r="E60" s="68"/>
      <c r="F60" s="68" t="s">
        <v>290</v>
      </c>
      <c r="G60" s="69">
        <v>2</v>
      </c>
      <c r="H60" s="70">
        <f t="shared" si="20"/>
        <v>0</v>
      </c>
      <c r="I60" s="71"/>
      <c r="J60" s="71"/>
      <c r="K60" s="71"/>
      <c r="L60" s="71"/>
      <c r="M60" s="71"/>
      <c r="N60" s="71"/>
      <c r="O60" s="71"/>
      <c r="P60" s="71"/>
      <c r="Q60" s="71"/>
      <c r="R60" s="71"/>
      <c r="S60" s="71"/>
      <c r="T60" s="71"/>
      <c r="U60" s="71"/>
      <c r="V60" s="71"/>
      <c r="W60" s="71"/>
      <c r="X60" s="71"/>
      <c r="Y60" s="71"/>
      <c r="Z60" s="71"/>
      <c r="AA60" s="71"/>
      <c r="AB60" s="71"/>
      <c r="AC60" s="71"/>
    </row>
    <row r="61" spans="2:29" ht="13.5">
      <c r="B61" s="25">
        <v>3</v>
      </c>
      <c r="D61" s="62" t="s">
        <v>291</v>
      </c>
      <c r="E61" s="63"/>
      <c r="F61" s="63" t="s">
        <v>238</v>
      </c>
      <c r="G61" s="64">
        <v>1</v>
      </c>
      <c r="H61" s="65">
        <f t="shared" si="20"/>
        <v>0</v>
      </c>
      <c r="I61" s="66">
        <f aca="true" t="shared" si="24" ref="I61:AC61">+I62</f>
        <v>0</v>
      </c>
      <c r="J61" s="66">
        <f t="shared" si="24"/>
        <v>0</v>
      </c>
      <c r="K61" s="66">
        <f t="shared" si="24"/>
        <v>0</v>
      </c>
      <c r="L61" s="66">
        <f t="shared" si="24"/>
        <v>0</v>
      </c>
      <c r="M61" s="66">
        <f t="shared" si="24"/>
        <v>0</v>
      </c>
      <c r="N61" s="66">
        <f t="shared" si="24"/>
        <v>0</v>
      </c>
      <c r="O61" s="66">
        <f t="shared" si="24"/>
        <v>0</v>
      </c>
      <c r="P61" s="66">
        <f t="shared" si="24"/>
        <v>0</v>
      </c>
      <c r="Q61" s="66">
        <f t="shared" si="24"/>
        <v>0</v>
      </c>
      <c r="R61" s="66">
        <f t="shared" si="24"/>
        <v>0</v>
      </c>
      <c r="S61" s="66">
        <f t="shared" si="24"/>
        <v>0</v>
      </c>
      <c r="T61" s="66">
        <f t="shared" si="24"/>
        <v>0</v>
      </c>
      <c r="U61" s="66">
        <f t="shared" si="24"/>
        <v>0</v>
      </c>
      <c r="V61" s="66">
        <f t="shared" si="24"/>
        <v>0</v>
      </c>
      <c r="W61" s="66">
        <f t="shared" si="24"/>
        <v>0</v>
      </c>
      <c r="X61" s="66">
        <f t="shared" si="24"/>
        <v>0</v>
      </c>
      <c r="Y61" s="66">
        <f t="shared" si="24"/>
        <v>0</v>
      </c>
      <c r="Z61" s="66">
        <f t="shared" si="24"/>
        <v>0</v>
      </c>
      <c r="AA61" s="66">
        <f t="shared" si="24"/>
        <v>0</v>
      </c>
      <c r="AB61" s="66">
        <f t="shared" si="24"/>
        <v>0</v>
      </c>
      <c r="AC61" s="66">
        <f t="shared" si="24"/>
        <v>0</v>
      </c>
    </row>
    <row r="62" spans="2:29" ht="13.5">
      <c r="B62" s="25">
        <v>4</v>
      </c>
      <c r="D62" s="67" t="s">
        <v>292</v>
      </c>
      <c r="E62" s="68" t="s">
        <v>293</v>
      </c>
      <c r="F62" s="68" t="s">
        <v>261</v>
      </c>
      <c r="G62" s="69">
        <v>48</v>
      </c>
      <c r="H62" s="70">
        <f t="shared" si="20"/>
        <v>0</v>
      </c>
      <c r="I62" s="71"/>
      <c r="J62" s="71"/>
      <c r="K62" s="71"/>
      <c r="L62" s="71"/>
      <c r="M62" s="71"/>
      <c r="N62" s="71"/>
      <c r="O62" s="71"/>
      <c r="P62" s="71"/>
      <c r="Q62" s="71"/>
      <c r="R62" s="71"/>
      <c r="S62" s="71"/>
      <c r="T62" s="71"/>
      <c r="U62" s="71"/>
      <c r="V62" s="71"/>
      <c r="W62" s="71"/>
      <c r="X62" s="71"/>
      <c r="Y62" s="71"/>
      <c r="Z62" s="71"/>
      <c r="AA62" s="71"/>
      <c r="AB62" s="71"/>
      <c r="AC62" s="71"/>
    </row>
    <row r="63" spans="2:29" ht="13.5">
      <c r="B63" s="25">
        <v>1</v>
      </c>
      <c r="D63" s="52" t="s">
        <v>294</v>
      </c>
      <c r="E63" s="53" t="s">
        <v>295</v>
      </c>
      <c r="F63" s="53" t="s">
        <v>238</v>
      </c>
      <c r="G63" s="54">
        <v>1</v>
      </c>
      <c r="H63" s="55">
        <f t="shared" si="20"/>
        <v>0</v>
      </c>
      <c r="I63" s="56">
        <f aca="true" t="shared" si="25" ref="I63:R64">+I64</f>
        <v>0</v>
      </c>
      <c r="J63" s="56">
        <f t="shared" si="25"/>
        <v>0</v>
      </c>
      <c r="K63" s="56">
        <f t="shared" si="25"/>
        <v>0</v>
      </c>
      <c r="L63" s="56">
        <f t="shared" si="25"/>
        <v>0</v>
      </c>
      <c r="M63" s="56">
        <f t="shared" si="25"/>
        <v>0</v>
      </c>
      <c r="N63" s="56">
        <f t="shared" si="25"/>
        <v>0</v>
      </c>
      <c r="O63" s="56">
        <f t="shared" si="25"/>
        <v>0</v>
      </c>
      <c r="P63" s="56">
        <f t="shared" si="25"/>
        <v>0</v>
      </c>
      <c r="Q63" s="56">
        <f t="shared" si="25"/>
        <v>0</v>
      </c>
      <c r="R63" s="56">
        <f t="shared" si="25"/>
        <v>0</v>
      </c>
      <c r="S63" s="56">
        <f aca="true" t="shared" si="26" ref="S63:AB64">+S64</f>
        <v>0</v>
      </c>
      <c r="T63" s="56">
        <f t="shared" si="26"/>
        <v>0</v>
      </c>
      <c r="U63" s="56">
        <f t="shared" si="26"/>
        <v>0</v>
      </c>
      <c r="V63" s="56">
        <f t="shared" si="26"/>
        <v>0</v>
      </c>
      <c r="W63" s="56">
        <f t="shared" si="26"/>
        <v>0</v>
      </c>
      <c r="X63" s="56">
        <f t="shared" si="26"/>
        <v>0</v>
      </c>
      <c r="Y63" s="56">
        <f t="shared" si="26"/>
        <v>0</v>
      </c>
      <c r="Z63" s="56">
        <f t="shared" si="26"/>
        <v>0</v>
      </c>
      <c r="AA63" s="56">
        <f t="shared" si="26"/>
        <v>0</v>
      </c>
      <c r="AB63" s="56">
        <f t="shared" si="26"/>
        <v>0</v>
      </c>
      <c r="AC63" s="56">
        <f>+AC64</f>
        <v>0</v>
      </c>
    </row>
    <row r="64" spans="2:29" ht="13.5">
      <c r="B64" s="25">
        <v>2</v>
      </c>
      <c r="D64" s="57" t="s">
        <v>296</v>
      </c>
      <c r="E64" s="58"/>
      <c r="F64" s="58" t="s">
        <v>238</v>
      </c>
      <c r="G64" s="59">
        <v>1</v>
      </c>
      <c r="H64" s="60">
        <f t="shared" si="20"/>
        <v>0</v>
      </c>
      <c r="I64" s="61">
        <f t="shared" si="25"/>
        <v>0</v>
      </c>
      <c r="J64" s="61">
        <f t="shared" si="25"/>
        <v>0</v>
      </c>
      <c r="K64" s="61">
        <f t="shared" si="25"/>
        <v>0</v>
      </c>
      <c r="L64" s="61">
        <f t="shared" si="25"/>
        <v>0</v>
      </c>
      <c r="M64" s="61">
        <f t="shared" si="25"/>
        <v>0</v>
      </c>
      <c r="N64" s="61">
        <f t="shared" si="25"/>
        <v>0</v>
      </c>
      <c r="O64" s="61">
        <f t="shared" si="25"/>
        <v>0</v>
      </c>
      <c r="P64" s="61">
        <f t="shared" si="25"/>
        <v>0</v>
      </c>
      <c r="Q64" s="61">
        <f t="shared" si="25"/>
        <v>0</v>
      </c>
      <c r="R64" s="61">
        <f t="shared" si="25"/>
        <v>0</v>
      </c>
      <c r="S64" s="61">
        <f t="shared" si="26"/>
        <v>0</v>
      </c>
      <c r="T64" s="61">
        <f t="shared" si="26"/>
        <v>0</v>
      </c>
      <c r="U64" s="61">
        <f t="shared" si="26"/>
        <v>0</v>
      </c>
      <c r="V64" s="61">
        <f t="shared" si="26"/>
        <v>0</v>
      </c>
      <c r="W64" s="61">
        <f t="shared" si="26"/>
        <v>0</v>
      </c>
      <c r="X64" s="61">
        <f t="shared" si="26"/>
        <v>0</v>
      </c>
      <c r="Y64" s="61">
        <f t="shared" si="26"/>
        <v>0</v>
      </c>
      <c r="Z64" s="61">
        <f t="shared" si="26"/>
        <v>0</v>
      </c>
      <c r="AA64" s="61">
        <f t="shared" si="26"/>
        <v>0</v>
      </c>
      <c r="AB64" s="61">
        <f t="shared" si="26"/>
        <v>0</v>
      </c>
      <c r="AC64" s="61">
        <f>+AC65</f>
        <v>0</v>
      </c>
    </row>
    <row r="65" spans="2:29" ht="13.5">
      <c r="B65" s="25">
        <v>3</v>
      </c>
      <c r="D65" s="62" t="s">
        <v>297</v>
      </c>
      <c r="E65" s="63"/>
      <c r="F65" s="63" t="s">
        <v>238</v>
      </c>
      <c r="G65" s="64">
        <v>1</v>
      </c>
      <c r="H65" s="65">
        <f t="shared" si="20"/>
        <v>0</v>
      </c>
      <c r="I65" s="66">
        <f aca="true" t="shared" si="27" ref="I65:AC65">+I67+I66</f>
        <v>0</v>
      </c>
      <c r="J65" s="66">
        <f t="shared" si="27"/>
        <v>0</v>
      </c>
      <c r="K65" s="66">
        <f t="shared" si="27"/>
        <v>0</v>
      </c>
      <c r="L65" s="66">
        <f t="shared" si="27"/>
        <v>0</v>
      </c>
      <c r="M65" s="66">
        <f t="shared" si="27"/>
        <v>0</v>
      </c>
      <c r="N65" s="66">
        <f t="shared" si="27"/>
        <v>0</v>
      </c>
      <c r="O65" s="66">
        <f t="shared" si="27"/>
        <v>0</v>
      </c>
      <c r="P65" s="66">
        <f t="shared" si="27"/>
        <v>0</v>
      </c>
      <c r="Q65" s="66">
        <f t="shared" si="27"/>
        <v>0</v>
      </c>
      <c r="R65" s="66">
        <f t="shared" si="27"/>
        <v>0</v>
      </c>
      <c r="S65" s="66">
        <f t="shared" si="27"/>
        <v>0</v>
      </c>
      <c r="T65" s="66">
        <f t="shared" si="27"/>
        <v>0</v>
      </c>
      <c r="U65" s="66">
        <f t="shared" si="27"/>
        <v>0</v>
      </c>
      <c r="V65" s="66">
        <f t="shared" si="27"/>
        <v>0</v>
      </c>
      <c r="W65" s="66">
        <f t="shared" si="27"/>
        <v>0</v>
      </c>
      <c r="X65" s="66">
        <f t="shared" si="27"/>
        <v>0</v>
      </c>
      <c r="Y65" s="66">
        <f t="shared" si="27"/>
        <v>0</v>
      </c>
      <c r="Z65" s="66">
        <f t="shared" si="27"/>
        <v>0</v>
      </c>
      <c r="AA65" s="66">
        <f t="shared" si="27"/>
        <v>0</v>
      </c>
      <c r="AB65" s="66">
        <f t="shared" si="27"/>
        <v>0</v>
      </c>
      <c r="AC65" s="66">
        <f t="shared" si="27"/>
        <v>0</v>
      </c>
    </row>
    <row r="66" spans="2:29" ht="13.5">
      <c r="B66" s="25">
        <v>4</v>
      </c>
      <c r="D66" s="67" t="s">
        <v>298</v>
      </c>
      <c r="E66" s="68" t="s">
        <v>299</v>
      </c>
      <c r="F66" s="68" t="s">
        <v>254</v>
      </c>
      <c r="G66" s="69">
        <v>565</v>
      </c>
      <c r="H66" s="70">
        <f t="shared" si="20"/>
        <v>0</v>
      </c>
      <c r="I66" s="71"/>
      <c r="J66" s="71"/>
      <c r="K66" s="71"/>
      <c r="L66" s="71"/>
      <c r="M66" s="71"/>
      <c r="N66" s="71"/>
      <c r="O66" s="71"/>
      <c r="P66" s="71"/>
      <c r="Q66" s="71"/>
      <c r="R66" s="71"/>
      <c r="S66" s="71"/>
      <c r="T66" s="71"/>
      <c r="U66" s="71"/>
      <c r="V66" s="71"/>
      <c r="W66" s="71"/>
      <c r="X66" s="71"/>
      <c r="Y66" s="71"/>
      <c r="Z66" s="71"/>
      <c r="AA66" s="71"/>
      <c r="AB66" s="71"/>
      <c r="AC66" s="71"/>
    </row>
    <row r="67" spans="2:29" ht="13.5">
      <c r="B67" s="25">
        <v>4</v>
      </c>
      <c r="D67" s="67" t="s">
        <v>300</v>
      </c>
      <c r="E67" s="68" t="s">
        <v>301</v>
      </c>
      <c r="F67" s="68" t="s">
        <v>261</v>
      </c>
      <c r="G67" s="69">
        <v>69.8</v>
      </c>
      <c r="H67" s="70">
        <f t="shared" si="20"/>
        <v>0</v>
      </c>
      <c r="I67" s="71"/>
      <c r="J67" s="71"/>
      <c r="K67" s="71"/>
      <c r="L67" s="71"/>
      <c r="M67" s="71"/>
      <c r="N67" s="71"/>
      <c r="O67" s="71"/>
      <c r="P67" s="71"/>
      <c r="Q67" s="71"/>
      <c r="R67" s="71"/>
      <c r="S67" s="71"/>
      <c r="T67" s="71"/>
      <c r="U67" s="71"/>
      <c r="V67" s="71"/>
      <c r="W67" s="71"/>
      <c r="X67" s="71"/>
      <c r="Y67" s="71"/>
      <c r="Z67" s="71"/>
      <c r="AA67" s="71"/>
      <c r="AB67" s="71"/>
      <c r="AC67" s="71"/>
    </row>
    <row r="68" spans="2:29" ht="13.5">
      <c r="B68" s="25">
        <v>1</v>
      </c>
      <c r="D68" s="72" t="s">
        <v>302</v>
      </c>
      <c r="E68" s="73"/>
      <c r="F68" s="73" t="s">
        <v>238</v>
      </c>
      <c r="G68" s="74">
        <v>1</v>
      </c>
      <c r="H68" s="55">
        <f t="shared" si="20"/>
        <v>0</v>
      </c>
      <c r="I68" s="56">
        <f aca="true" t="shared" si="28" ref="I68:AC68">+I22+I63</f>
        <v>0</v>
      </c>
      <c r="J68" s="56">
        <f t="shared" si="28"/>
        <v>0</v>
      </c>
      <c r="K68" s="56">
        <f t="shared" si="28"/>
        <v>0</v>
      </c>
      <c r="L68" s="56">
        <f t="shared" si="28"/>
        <v>0</v>
      </c>
      <c r="M68" s="56">
        <f t="shared" si="28"/>
        <v>0</v>
      </c>
      <c r="N68" s="56">
        <f t="shared" si="28"/>
        <v>0</v>
      </c>
      <c r="O68" s="56">
        <f t="shared" si="28"/>
        <v>0</v>
      </c>
      <c r="P68" s="56">
        <f t="shared" si="28"/>
        <v>0</v>
      </c>
      <c r="Q68" s="56">
        <f t="shared" si="28"/>
        <v>0</v>
      </c>
      <c r="R68" s="56">
        <f t="shared" si="28"/>
        <v>0</v>
      </c>
      <c r="S68" s="56">
        <f t="shared" si="28"/>
        <v>0</v>
      </c>
      <c r="T68" s="56">
        <f t="shared" si="28"/>
        <v>0</v>
      </c>
      <c r="U68" s="56">
        <f t="shared" si="28"/>
        <v>0</v>
      </c>
      <c r="V68" s="56">
        <f t="shared" si="28"/>
        <v>0</v>
      </c>
      <c r="W68" s="56">
        <f t="shared" si="28"/>
        <v>0</v>
      </c>
      <c r="X68" s="56">
        <f t="shared" si="28"/>
        <v>0</v>
      </c>
      <c r="Y68" s="56">
        <f t="shared" si="28"/>
        <v>0</v>
      </c>
      <c r="Z68" s="56">
        <f t="shared" si="28"/>
        <v>0</v>
      </c>
      <c r="AA68" s="56">
        <f t="shared" si="28"/>
        <v>0</v>
      </c>
      <c r="AB68" s="56">
        <f t="shared" si="28"/>
        <v>0</v>
      </c>
      <c r="AC68" s="56">
        <f t="shared" si="28"/>
        <v>0</v>
      </c>
    </row>
    <row r="69" spans="2:29" ht="13.5">
      <c r="B69" s="25">
        <v>1</v>
      </c>
      <c r="D69" s="72" t="s">
        <v>303</v>
      </c>
      <c r="E69" s="73"/>
      <c r="F69" s="73" t="s">
        <v>238</v>
      </c>
      <c r="G69" s="74">
        <v>1</v>
      </c>
      <c r="H69" s="55">
        <f t="shared" si="20"/>
        <v>0</v>
      </c>
      <c r="I69" s="56">
        <f aca="true" t="shared" si="29" ref="I69:AC69">I70+I77</f>
        <v>0</v>
      </c>
      <c r="J69" s="56">
        <f t="shared" si="29"/>
        <v>0</v>
      </c>
      <c r="K69" s="56">
        <f t="shared" si="29"/>
        <v>0</v>
      </c>
      <c r="L69" s="56">
        <f t="shared" si="29"/>
        <v>0</v>
      </c>
      <c r="M69" s="56">
        <f t="shared" si="29"/>
        <v>0</v>
      </c>
      <c r="N69" s="56">
        <f t="shared" si="29"/>
        <v>0</v>
      </c>
      <c r="O69" s="56">
        <f t="shared" si="29"/>
        <v>0</v>
      </c>
      <c r="P69" s="56">
        <f t="shared" si="29"/>
        <v>0</v>
      </c>
      <c r="Q69" s="56">
        <f t="shared" si="29"/>
        <v>0</v>
      </c>
      <c r="R69" s="56">
        <f t="shared" si="29"/>
        <v>0</v>
      </c>
      <c r="S69" s="56">
        <f t="shared" si="29"/>
        <v>0</v>
      </c>
      <c r="T69" s="56">
        <f t="shared" si="29"/>
        <v>0</v>
      </c>
      <c r="U69" s="56">
        <f t="shared" si="29"/>
        <v>0</v>
      </c>
      <c r="V69" s="56">
        <f t="shared" si="29"/>
        <v>0</v>
      </c>
      <c r="W69" s="56">
        <f t="shared" si="29"/>
        <v>0</v>
      </c>
      <c r="X69" s="56">
        <f t="shared" si="29"/>
        <v>0</v>
      </c>
      <c r="Y69" s="56">
        <f t="shared" si="29"/>
        <v>0</v>
      </c>
      <c r="Z69" s="56">
        <f t="shared" si="29"/>
        <v>0</v>
      </c>
      <c r="AA69" s="56">
        <f t="shared" si="29"/>
        <v>0</v>
      </c>
      <c r="AB69" s="56">
        <f t="shared" si="29"/>
        <v>0</v>
      </c>
      <c r="AC69" s="56">
        <f t="shared" si="29"/>
        <v>0</v>
      </c>
    </row>
    <row r="70" spans="2:29" ht="13.5">
      <c r="B70" s="25">
        <v>2</v>
      </c>
      <c r="D70" s="75" t="s">
        <v>304</v>
      </c>
      <c r="E70" s="76"/>
      <c r="F70" s="76" t="s">
        <v>238</v>
      </c>
      <c r="G70" s="77">
        <v>1</v>
      </c>
      <c r="H70" s="60">
        <f t="shared" si="20"/>
        <v>0</v>
      </c>
      <c r="I70" s="61">
        <f aca="true" t="shared" si="30" ref="I70:AC70">+I75+I73+I71</f>
        <v>0</v>
      </c>
      <c r="J70" s="61">
        <f t="shared" si="30"/>
        <v>0</v>
      </c>
      <c r="K70" s="61">
        <f t="shared" si="30"/>
        <v>0</v>
      </c>
      <c r="L70" s="61">
        <f t="shared" si="30"/>
        <v>0</v>
      </c>
      <c r="M70" s="61">
        <f t="shared" si="30"/>
        <v>0</v>
      </c>
      <c r="N70" s="61">
        <f t="shared" si="30"/>
        <v>0</v>
      </c>
      <c r="O70" s="61">
        <f t="shared" si="30"/>
        <v>0</v>
      </c>
      <c r="P70" s="61">
        <f t="shared" si="30"/>
        <v>0</v>
      </c>
      <c r="Q70" s="61">
        <f t="shared" si="30"/>
        <v>0</v>
      </c>
      <c r="R70" s="61">
        <f t="shared" si="30"/>
        <v>0</v>
      </c>
      <c r="S70" s="61">
        <f t="shared" si="30"/>
        <v>0</v>
      </c>
      <c r="T70" s="61">
        <f t="shared" si="30"/>
        <v>0</v>
      </c>
      <c r="U70" s="61">
        <f t="shared" si="30"/>
        <v>0</v>
      </c>
      <c r="V70" s="61">
        <f t="shared" si="30"/>
        <v>0</v>
      </c>
      <c r="W70" s="61">
        <f t="shared" si="30"/>
        <v>0</v>
      </c>
      <c r="X70" s="61">
        <f t="shared" si="30"/>
        <v>0</v>
      </c>
      <c r="Y70" s="61">
        <f t="shared" si="30"/>
        <v>0</v>
      </c>
      <c r="Z70" s="61">
        <f t="shared" si="30"/>
        <v>0</v>
      </c>
      <c r="AA70" s="61">
        <f t="shared" si="30"/>
        <v>0</v>
      </c>
      <c r="AB70" s="61">
        <f t="shared" si="30"/>
        <v>0</v>
      </c>
      <c r="AC70" s="61">
        <f t="shared" si="30"/>
        <v>0</v>
      </c>
    </row>
    <row r="71" spans="2:29" ht="13.5">
      <c r="B71" s="25">
        <v>3</v>
      </c>
      <c r="D71" s="78" t="s">
        <v>305</v>
      </c>
      <c r="E71" s="79"/>
      <c r="F71" s="79" t="s">
        <v>238</v>
      </c>
      <c r="G71" s="80">
        <v>1</v>
      </c>
      <c r="H71" s="65">
        <f t="shared" si="20"/>
        <v>0</v>
      </c>
      <c r="I71" s="66">
        <f aca="true" t="shared" si="31" ref="I71:AC71">+I72</f>
        <v>0</v>
      </c>
      <c r="J71" s="66">
        <f t="shared" si="31"/>
        <v>0</v>
      </c>
      <c r="K71" s="66">
        <f t="shared" si="31"/>
        <v>0</v>
      </c>
      <c r="L71" s="66">
        <f t="shared" si="31"/>
        <v>0</v>
      </c>
      <c r="M71" s="66">
        <f t="shared" si="31"/>
        <v>0</v>
      </c>
      <c r="N71" s="66">
        <f t="shared" si="31"/>
        <v>0</v>
      </c>
      <c r="O71" s="66">
        <f t="shared" si="31"/>
        <v>0</v>
      </c>
      <c r="P71" s="66">
        <f t="shared" si="31"/>
        <v>0</v>
      </c>
      <c r="Q71" s="66">
        <f t="shared" si="31"/>
        <v>0</v>
      </c>
      <c r="R71" s="66">
        <f t="shared" si="31"/>
        <v>0</v>
      </c>
      <c r="S71" s="66">
        <f t="shared" si="31"/>
        <v>0</v>
      </c>
      <c r="T71" s="66">
        <f t="shared" si="31"/>
        <v>0</v>
      </c>
      <c r="U71" s="66">
        <f t="shared" si="31"/>
        <v>0</v>
      </c>
      <c r="V71" s="66">
        <f t="shared" si="31"/>
        <v>0</v>
      </c>
      <c r="W71" s="66">
        <f t="shared" si="31"/>
        <v>0</v>
      </c>
      <c r="X71" s="66">
        <f t="shared" si="31"/>
        <v>0</v>
      </c>
      <c r="Y71" s="66">
        <f t="shared" si="31"/>
        <v>0</v>
      </c>
      <c r="Z71" s="66">
        <f t="shared" si="31"/>
        <v>0</v>
      </c>
      <c r="AA71" s="66">
        <f t="shared" si="31"/>
        <v>0</v>
      </c>
      <c r="AB71" s="66">
        <f t="shared" si="31"/>
        <v>0</v>
      </c>
      <c r="AC71" s="66">
        <f t="shared" si="31"/>
        <v>0</v>
      </c>
    </row>
    <row r="72" spans="2:29" ht="13.5">
      <c r="B72" s="25">
        <v>4</v>
      </c>
      <c r="D72" s="81" t="s">
        <v>306</v>
      </c>
      <c r="E72" s="82"/>
      <c r="F72" s="82" t="s">
        <v>307</v>
      </c>
      <c r="G72" s="83">
        <v>4</v>
      </c>
      <c r="H72" s="70">
        <f t="shared" si="20"/>
        <v>0</v>
      </c>
      <c r="I72" s="71"/>
      <c r="J72" s="71"/>
      <c r="K72" s="71"/>
      <c r="L72" s="71"/>
      <c r="M72" s="71"/>
      <c r="N72" s="71"/>
      <c r="O72" s="71"/>
      <c r="P72" s="71"/>
      <c r="Q72" s="71"/>
      <c r="R72" s="71"/>
      <c r="S72" s="71"/>
      <c r="T72" s="71"/>
      <c r="U72" s="71"/>
      <c r="V72" s="71"/>
      <c r="W72" s="71"/>
      <c r="X72" s="71"/>
      <c r="Y72" s="71"/>
      <c r="Z72" s="71"/>
      <c r="AA72" s="71"/>
      <c r="AB72" s="71"/>
      <c r="AC72" s="71"/>
    </row>
    <row r="73" spans="2:29" ht="13.5">
      <c r="B73" s="25">
        <v>3</v>
      </c>
      <c r="D73" s="78" t="s">
        <v>308</v>
      </c>
      <c r="E73" s="79"/>
      <c r="F73" s="79" t="s">
        <v>238</v>
      </c>
      <c r="G73" s="80">
        <v>1</v>
      </c>
      <c r="H73" s="65">
        <f t="shared" si="20"/>
        <v>0</v>
      </c>
      <c r="I73" s="66">
        <f aca="true" t="shared" si="32" ref="I73:AC73">+I74</f>
        <v>0</v>
      </c>
      <c r="J73" s="66">
        <f t="shared" si="32"/>
        <v>0</v>
      </c>
      <c r="K73" s="66">
        <f t="shared" si="32"/>
        <v>0</v>
      </c>
      <c r="L73" s="66">
        <f t="shared" si="32"/>
        <v>0</v>
      </c>
      <c r="M73" s="66">
        <f t="shared" si="32"/>
        <v>0</v>
      </c>
      <c r="N73" s="66">
        <f t="shared" si="32"/>
        <v>0</v>
      </c>
      <c r="O73" s="66">
        <f t="shared" si="32"/>
        <v>0</v>
      </c>
      <c r="P73" s="66">
        <f t="shared" si="32"/>
        <v>0</v>
      </c>
      <c r="Q73" s="66">
        <f t="shared" si="32"/>
        <v>0</v>
      </c>
      <c r="R73" s="66">
        <f t="shared" si="32"/>
        <v>0</v>
      </c>
      <c r="S73" s="66">
        <f t="shared" si="32"/>
        <v>0</v>
      </c>
      <c r="T73" s="66">
        <f t="shared" si="32"/>
        <v>0</v>
      </c>
      <c r="U73" s="66">
        <f t="shared" si="32"/>
        <v>0</v>
      </c>
      <c r="V73" s="66">
        <f t="shared" si="32"/>
        <v>0</v>
      </c>
      <c r="W73" s="66">
        <f t="shared" si="32"/>
        <v>0</v>
      </c>
      <c r="X73" s="66">
        <f t="shared" si="32"/>
        <v>0</v>
      </c>
      <c r="Y73" s="66">
        <f t="shared" si="32"/>
        <v>0</v>
      </c>
      <c r="Z73" s="66">
        <f t="shared" si="32"/>
        <v>0</v>
      </c>
      <c r="AA73" s="66">
        <f t="shared" si="32"/>
        <v>0</v>
      </c>
      <c r="AB73" s="66">
        <f t="shared" si="32"/>
        <v>0</v>
      </c>
      <c r="AC73" s="66">
        <f t="shared" si="32"/>
        <v>0</v>
      </c>
    </row>
    <row r="74" spans="2:29" ht="13.5">
      <c r="B74" s="25">
        <v>4</v>
      </c>
      <c r="D74" s="81" t="s">
        <v>309</v>
      </c>
      <c r="E74" s="82"/>
      <c r="F74" s="82" t="s">
        <v>238</v>
      </c>
      <c r="G74" s="83">
        <v>1</v>
      </c>
      <c r="H74" s="70">
        <f t="shared" si="20"/>
        <v>0</v>
      </c>
      <c r="I74" s="71"/>
      <c r="J74" s="71"/>
      <c r="K74" s="71"/>
      <c r="L74" s="71"/>
      <c r="M74" s="71"/>
      <c r="N74" s="71"/>
      <c r="O74" s="71"/>
      <c r="P74" s="71"/>
      <c r="Q74" s="71"/>
      <c r="R74" s="71"/>
      <c r="S74" s="71"/>
      <c r="T74" s="71"/>
      <c r="U74" s="71"/>
      <c r="V74" s="71"/>
      <c r="W74" s="71"/>
      <c r="X74" s="71"/>
      <c r="Y74" s="71"/>
      <c r="Z74" s="71"/>
      <c r="AA74" s="71"/>
      <c r="AB74" s="71"/>
      <c r="AC74" s="71"/>
    </row>
    <row r="75" spans="2:29" ht="13.5">
      <c r="B75" s="25">
        <v>3</v>
      </c>
      <c r="D75" s="78" t="s">
        <v>310</v>
      </c>
      <c r="E75" s="79"/>
      <c r="F75" s="79" t="s">
        <v>238</v>
      </c>
      <c r="G75" s="80">
        <v>1</v>
      </c>
      <c r="H75" s="65">
        <f t="shared" si="20"/>
        <v>0</v>
      </c>
      <c r="I75" s="66">
        <f aca="true" t="shared" si="33" ref="I75:AC75">+I76</f>
        <v>0</v>
      </c>
      <c r="J75" s="66">
        <f t="shared" si="33"/>
        <v>0</v>
      </c>
      <c r="K75" s="66">
        <f t="shared" si="33"/>
        <v>0</v>
      </c>
      <c r="L75" s="66">
        <f t="shared" si="33"/>
        <v>0</v>
      </c>
      <c r="M75" s="66">
        <f t="shared" si="33"/>
        <v>0</v>
      </c>
      <c r="N75" s="66">
        <f t="shared" si="33"/>
        <v>0</v>
      </c>
      <c r="O75" s="66">
        <f t="shared" si="33"/>
        <v>0</v>
      </c>
      <c r="P75" s="66">
        <f t="shared" si="33"/>
        <v>0</v>
      </c>
      <c r="Q75" s="66">
        <f t="shared" si="33"/>
        <v>0</v>
      </c>
      <c r="R75" s="66">
        <f t="shared" si="33"/>
        <v>0</v>
      </c>
      <c r="S75" s="66">
        <f t="shared" si="33"/>
        <v>0</v>
      </c>
      <c r="T75" s="66">
        <f t="shared" si="33"/>
        <v>0</v>
      </c>
      <c r="U75" s="66">
        <f t="shared" si="33"/>
        <v>0</v>
      </c>
      <c r="V75" s="66">
        <f t="shared" si="33"/>
        <v>0</v>
      </c>
      <c r="W75" s="66">
        <f t="shared" si="33"/>
        <v>0</v>
      </c>
      <c r="X75" s="66">
        <f t="shared" si="33"/>
        <v>0</v>
      </c>
      <c r="Y75" s="66">
        <f t="shared" si="33"/>
        <v>0</v>
      </c>
      <c r="Z75" s="66">
        <f t="shared" si="33"/>
        <v>0</v>
      </c>
      <c r="AA75" s="66">
        <f t="shared" si="33"/>
        <v>0</v>
      </c>
      <c r="AB75" s="66">
        <f t="shared" si="33"/>
        <v>0</v>
      </c>
      <c r="AC75" s="66">
        <f t="shared" si="33"/>
        <v>0</v>
      </c>
    </row>
    <row r="76" spans="2:29" ht="13.5">
      <c r="B76" s="25">
        <v>4</v>
      </c>
      <c r="D76" s="81" t="s">
        <v>311</v>
      </c>
      <c r="E76" s="82"/>
      <c r="F76" s="82" t="s">
        <v>238</v>
      </c>
      <c r="G76" s="83">
        <v>1</v>
      </c>
      <c r="H76" s="70">
        <f t="shared" si="20"/>
        <v>0</v>
      </c>
      <c r="I76" s="71"/>
      <c r="J76" s="71"/>
      <c r="K76" s="71"/>
      <c r="L76" s="71"/>
      <c r="M76" s="71"/>
      <c r="N76" s="71"/>
      <c r="O76" s="71"/>
      <c r="P76" s="71"/>
      <c r="Q76" s="71"/>
      <c r="R76" s="71"/>
      <c r="S76" s="71"/>
      <c r="T76" s="71"/>
      <c r="U76" s="71"/>
      <c r="V76" s="71"/>
      <c r="W76" s="71"/>
      <c r="X76" s="71"/>
      <c r="Y76" s="71"/>
      <c r="Z76" s="71"/>
      <c r="AA76" s="71"/>
      <c r="AB76" s="71"/>
      <c r="AC76" s="71"/>
    </row>
    <row r="77" spans="2:29" ht="13.5">
      <c r="B77" s="25">
        <v>2</v>
      </c>
      <c r="D77" s="75" t="s">
        <v>312</v>
      </c>
      <c r="E77" s="76"/>
      <c r="F77" s="76" t="s">
        <v>238</v>
      </c>
      <c r="G77" s="77">
        <v>1</v>
      </c>
      <c r="H77" s="60">
        <f t="shared" si="20"/>
        <v>0</v>
      </c>
      <c r="I77" s="61">
        <f aca="true" t="shared" si="34" ref="I77:AC77">+I82+I81+I80+I79+I78</f>
        <v>0</v>
      </c>
      <c r="J77" s="61">
        <f t="shared" si="34"/>
        <v>0</v>
      </c>
      <c r="K77" s="61">
        <f t="shared" si="34"/>
        <v>0</v>
      </c>
      <c r="L77" s="61">
        <f t="shared" si="34"/>
        <v>0</v>
      </c>
      <c r="M77" s="61">
        <f t="shared" si="34"/>
        <v>0</v>
      </c>
      <c r="N77" s="61">
        <f t="shared" si="34"/>
        <v>0</v>
      </c>
      <c r="O77" s="61">
        <f t="shared" si="34"/>
        <v>0</v>
      </c>
      <c r="P77" s="61">
        <f t="shared" si="34"/>
        <v>0</v>
      </c>
      <c r="Q77" s="61">
        <f t="shared" si="34"/>
        <v>0</v>
      </c>
      <c r="R77" s="61">
        <f t="shared" si="34"/>
        <v>0</v>
      </c>
      <c r="S77" s="61">
        <f t="shared" si="34"/>
        <v>0</v>
      </c>
      <c r="T77" s="61">
        <f t="shared" si="34"/>
        <v>0</v>
      </c>
      <c r="U77" s="61">
        <f t="shared" si="34"/>
        <v>0</v>
      </c>
      <c r="V77" s="61">
        <f t="shared" si="34"/>
        <v>0</v>
      </c>
      <c r="W77" s="61">
        <f t="shared" si="34"/>
        <v>0</v>
      </c>
      <c r="X77" s="61">
        <f t="shared" si="34"/>
        <v>0</v>
      </c>
      <c r="Y77" s="61">
        <f t="shared" si="34"/>
        <v>0</v>
      </c>
      <c r="Z77" s="61">
        <f t="shared" si="34"/>
        <v>0</v>
      </c>
      <c r="AA77" s="61">
        <f t="shared" si="34"/>
        <v>0</v>
      </c>
      <c r="AB77" s="61">
        <f t="shared" si="34"/>
        <v>0</v>
      </c>
      <c r="AC77" s="61">
        <f t="shared" si="34"/>
        <v>0</v>
      </c>
    </row>
    <row r="78" spans="2:29" ht="13.5">
      <c r="B78" s="25">
        <v>4</v>
      </c>
      <c r="D78" s="81" t="s">
        <v>305</v>
      </c>
      <c r="E78" s="82" t="s">
        <v>313</v>
      </c>
      <c r="F78" s="82" t="s">
        <v>238</v>
      </c>
      <c r="G78" s="83">
        <v>1</v>
      </c>
      <c r="H78" s="70">
        <f t="shared" si="20"/>
        <v>0</v>
      </c>
      <c r="I78" s="71"/>
      <c r="J78" s="71"/>
      <c r="K78" s="71"/>
      <c r="L78" s="71"/>
      <c r="M78" s="71"/>
      <c r="N78" s="71"/>
      <c r="O78" s="71"/>
      <c r="P78" s="71"/>
      <c r="Q78" s="71"/>
      <c r="R78" s="71"/>
      <c r="S78" s="71"/>
      <c r="T78" s="71"/>
      <c r="U78" s="71"/>
      <c r="V78" s="71"/>
      <c r="W78" s="71"/>
      <c r="X78" s="71"/>
      <c r="Y78" s="71"/>
      <c r="Z78" s="71"/>
      <c r="AA78" s="71"/>
      <c r="AB78" s="71"/>
      <c r="AC78" s="71"/>
    </row>
    <row r="79" spans="2:29" ht="13.5">
      <c r="B79" s="25">
        <v>4</v>
      </c>
      <c r="D79" s="81" t="s">
        <v>314</v>
      </c>
      <c r="E79" s="82" t="s">
        <v>313</v>
      </c>
      <c r="F79" s="82" t="s">
        <v>238</v>
      </c>
      <c r="G79" s="83">
        <v>1</v>
      </c>
      <c r="H79" s="70">
        <f t="shared" si="20"/>
        <v>0</v>
      </c>
      <c r="I79" s="71"/>
      <c r="J79" s="71"/>
      <c r="K79" s="71"/>
      <c r="L79" s="71"/>
      <c r="M79" s="71"/>
      <c r="N79" s="71"/>
      <c r="O79" s="71"/>
      <c r="P79" s="71"/>
      <c r="Q79" s="71"/>
      <c r="R79" s="71"/>
      <c r="S79" s="71"/>
      <c r="T79" s="71"/>
      <c r="U79" s="71"/>
      <c r="V79" s="71"/>
      <c r="W79" s="71"/>
      <c r="X79" s="71"/>
      <c r="Y79" s="71"/>
      <c r="Z79" s="71"/>
      <c r="AA79" s="71"/>
      <c r="AB79" s="71"/>
      <c r="AC79" s="71"/>
    </row>
    <row r="80" spans="2:29" ht="13.5">
      <c r="B80" s="25">
        <v>4</v>
      </c>
      <c r="D80" s="81" t="s">
        <v>308</v>
      </c>
      <c r="E80" s="82" t="s">
        <v>313</v>
      </c>
      <c r="F80" s="82" t="s">
        <v>238</v>
      </c>
      <c r="G80" s="83">
        <v>1</v>
      </c>
      <c r="H80" s="70">
        <f t="shared" si="20"/>
        <v>0</v>
      </c>
      <c r="I80" s="71"/>
      <c r="J80" s="71"/>
      <c r="K80" s="71"/>
      <c r="L80" s="71"/>
      <c r="M80" s="71"/>
      <c r="N80" s="71"/>
      <c r="O80" s="71"/>
      <c r="P80" s="71"/>
      <c r="Q80" s="71"/>
      <c r="R80" s="71"/>
      <c r="S80" s="71"/>
      <c r="T80" s="71"/>
      <c r="U80" s="71"/>
      <c r="V80" s="71"/>
      <c r="W80" s="71"/>
      <c r="X80" s="71"/>
      <c r="Y80" s="71"/>
      <c r="Z80" s="71"/>
      <c r="AA80" s="71"/>
      <c r="AB80" s="71"/>
      <c r="AC80" s="71"/>
    </row>
    <row r="81" spans="2:29" ht="13.5">
      <c r="B81" s="25">
        <v>4</v>
      </c>
      <c r="D81" s="81" t="s">
        <v>310</v>
      </c>
      <c r="E81" s="82" t="s">
        <v>313</v>
      </c>
      <c r="F81" s="82" t="s">
        <v>238</v>
      </c>
      <c r="G81" s="83">
        <v>1</v>
      </c>
      <c r="H81" s="70">
        <f t="shared" si="20"/>
        <v>0</v>
      </c>
      <c r="I81" s="71"/>
      <c r="J81" s="71"/>
      <c r="K81" s="71"/>
      <c r="L81" s="71"/>
      <c r="M81" s="71"/>
      <c r="N81" s="71"/>
      <c r="O81" s="71"/>
      <c r="P81" s="71"/>
      <c r="Q81" s="71"/>
      <c r="R81" s="71"/>
      <c r="S81" s="71"/>
      <c r="T81" s="71"/>
      <c r="U81" s="71"/>
      <c r="V81" s="71"/>
      <c r="W81" s="71"/>
      <c r="X81" s="71"/>
      <c r="Y81" s="71"/>
      <c r="Z81" s="71"/>
      <c r="AA81" s="71"/>
      <c r="AB81" s="71"/>
      <c r="AC81" s="71"/>
    </row>
    <row r="82" spans="2:29" ht="13.5">
      <c r="B82" s="25">
        <v>4</v>
      </c>
      <c r="D82" s="81" t="s">
        <v>315</v>
      </c>
      <c r="E82" s="82" t="s">
        <v>313</v>
      </c>
      <c r="F82" s="82" t="s">
        <v>238</v>
      </c>
      <c r="G82" s="83">
        <v>1</v>
      </c>
      <c r="H82" s="70">
        <f t="shared" si="20"/>
        <v>0</v>
      </c>
      <c r="I82" s="71"/>
      <c r="J82" s="71"/>
      <c r="K82" s="71"/>
      <c r="L82" s="71"/>
      <c r="M82" s="71"/>
      <c r="N82" s="71"/>
      <c r="O82" s="71"/>
      <c r="P82" s="71"/>
      <c r="Q82" s="71"/>
      <c r="R82" s="71"/>
      <c r="S82" s="71"/>
      <c r="T82" s="71"/>
      <c r="U82" s="71"/>
      <c r="V82" s="71"/>
      <c r="W82" s="71"/>
      <c r="X82" s="71"/>
      <c r="Y82" s="71"/>
      <c r="Z82" s="71"/>
      <c r="AA82" s="71"/>
      <c r="AB82" s="71"/>
      <c r="AC82" s="71"/>
    </row>
    <row r="83" spans="2:29" ht="13.5">
      <c r="B83" s="25">
        <v>1</v>
      </c>
      <c r="D83" s="72" t="s">
        <v>316</v>
      </c>
      <c r="E83" s="73"/>
      <c r="F83" s="73" t="s">
        <v>238</v>
      </c>
      <c r="G83" s="74">
        <v>1</v>
      </c>
      <c r="H83" s="55">
        <f t="shared" si="20"/>
        <v>0</v>
      </c>
      <c r="I83" s="56">
        <f aca="true" t="shared" si="35" ref="I83:AC83">I68+I69</f>
        <v>0</v>
      </c>
      <c r="J83" s="56">
        <f t="shared" si="35"/>
        <v>0</v>
      </c>
      <c r="K83" s="56">
        <f t="shared" si="35"/>
        <v>0</v>
      </c>
      <c r="L83" s="56">
        <f t="shared" si="35"/>
        <v>0</v>
      </c>
      <c r="M83" s="56">
        <f t="shared" si="35"/>
        <v>0</v>
      </c>
      <c r="N83" s="56">
        <f t="shared" si="35"/>
        <v>0</v>
      </c>
      <c r="O83" s="56">
        <f t="shared" si="35"/>
        <v>0</v>
      </c>
      <c r="P83" s="56">
        <f t="shared" si="35"/>
        <v>0</v>
      </c>
      <c r="Q83" s="56">
        <f t="shared" si="35"/>
        <v>0</v>
      </c>
      <c r="R83" s="56">
        <f t="shared" si="35"/>
        <v>0</v>
      </c>
      <c r="S83" s="56">
        <f t="shared" si="35"/>
        <v>0</v>
      </c>
      <c r="T83" s="56">
        <f t="shared" si="35"/>
        <v>0</v>
      </c>
      <c r="U83" s="56">
        <f t="shared" si="35"/>
        <v>0</v>
      </c>
      <c r="V83" s="56">
        <f t="shared" si="35"/>
        <v>0</v>
      </c>
      <c r="W83" s="56">
        <f t="shared" si="35"/>
        <v>0</v>
      </c>
      <c r="X83" s="56">
        <f t="shared" si="35"/>
        <v>0</v>
      </c>
      <c r="Y83" s="56">
        <f t="shared" si="35"/>
        <v>0</v>
      </c>
      <c r="Z83" s="56">
        <f t="shared" si="35"/>
        <v>0</v>
      </c>
      <c r="AA83" s="56">
        <f t="shared" si="35"/>
        <v>0</v>
      </c>
      <c r="AB83" s="56">
        <f t="shared" si="35"/>
        <v>0</v>
      </c>
      <c r="AC83" s="56">
        <f t="shared" si="35"/>
        <v>0</v>
      </c>
    </row>
    <row r="84" spans="2:29" ht="13.5">
      <c r="B84" s="25">
        <v>2</v>
      </c>
      <c r="D84" s="75" t="s">
        <v>317</v>
      </c>
      <c r="E84" s="76"/>
      <c r="F84" s="76" t="s">
        <v>238</v>
      </c>
      <c r="G84" s="77">
        <v>1</v>
      </c>
      <c r="H84" s="60">
        <f>SUM(I84:AC84)+SUM(J96:AC96)</f>
        <v>0</v>
      </c>
      <c r="I84" s="61">
        <f aca="true" t="shared" si="36" ref="I84:AC84">+I94+I93+I92+I91+I90+I89+I88+I87+I86+I85</f>
        <v>0</v>
      </c>
      <c r="J84" s="61">
        <f t="shared" si="36"/>
        <v>0</v>
      </c>
      <c r="K84" s="61">
        <f t="shared" si="36"/>
        <v>0</v>
      </c>
      <c r="L84" s="61">
        <f t="shared" si="36"/>
        <v>0</v>
      </c>
      <c r="M84" s="61">
        <f t="shared" si="36"/>
        <v>0</v>
      </c>
      <c r="N84" s="61">
        <f t="shared" si="36"/>
        <v>0</v>
      </c>
      <c r="O84" s="61">
        <f t="shared" si="36"/>
        <v>0</v>
      </c>
      <c r="P84" s="61">
        <f t="shared" si="36"/>
        <v>0</v>
      </c>
      <c r="Q84" s="61">
        <f t="shared" si="36"/>
        <v>0</v>
      </c>
      <c r="R84" s="61">
        <f t="shared" si="36"/>
        <v>0</v>
      </c>
      <c r="S84" s="61">
        <f t="shared" si="36"/>
        <v>0</v>
      </c>
      <c r="T84" s="61">
        <f t="shared" si="36"/>
        <v>0</v>
      </c>
      <c r="U84" s="61">
        <f t="shared" si="36"/>
        <v>0</v>
      </c>
      <c r="V84" s="61">
        <f t="shared" si="36"/>
        <v>0</v>
      </c>
      <c r="W84" s="61">
        <f t="shared" si="36"/>
        <v>0</v>
      </c>
      <c r="X84" s="61">
        <f t="shared" si="36"/>
        <v>0</v>
      </c>
      <c r="Y84" s="61">
        <f t="shared" si="36"/>
        <v>0</v>
      </c>
      <c r="Z84" s="61">
        <f t="shared" si="36"/>
        <v>0</v>
      </c>
      <c r="AA84" s="61">
        <f t="shared" si="36"/>
        <v>0</v>
      </c>
      <c r="AB84" s="61">
        <f t="shared" si="36"/>
        <v>0</v>
      </c>
      <c r="AC84" s="61">
        <f t="shared" si="36"/>
        <v>0</v>
      </c>
    </row>
    <row r="85" spans="2:29" ht="13.5">
      <c r="B85" s="25">
        <v>4</v>
      </c>
      <c r="D85" s="81" t="s">
        <v>318</v>
      </c>
      <c r="E85" s="82" t="s">
        <v>313</v>
      </c>
      <c r="F85" s="82" t="s">
        <v>238</v>
      </c>
      <c r="G85" s="83">
        <v>1</v>
      </c>
      <c r="H85" s="70">
        <f aca="true" t="shared" si="37" ref="H85:H92">SUM(I85:AC85)</f>
        <v>0</v>
      </c>
      <c r="I85" s="71"/>
      <c r="J85" s="71"/>
      <c r="K85" s="71"/>
      <c r="L85" s="71"/>
      <c r="M85" s="71"/>
      <c r="N85" s="71"/>
      <c r="O85" s="71"/>
      <c r="P85" s="71"/>
      <c r="Q85" s="71"/>
      <c r="R85" s="71"/>
      <c r="S85" s="71"/>
      <c r="T85" s="71"/>
      <c r="U85" s="71"/>
      <c r="V85" s="71"/>
      <c r="W85" s="71"/>
      <c r="X85" s="71"/>
      <c r="Y85" s="71"/>
      <c r="Z85" s="71"/>
      <c r="AA85" s="71"/>
      <c r="AB85" s="71"/>
      <c r="AC85" s="71"/>
    </row>
    <row r="86" spans="2:29" ht="13.5">
      <c r="B86" s="25">
        <v>4</v>
      </c>
      <c r="D86" s="81" t="s">
        <v>319</v>
      </c>
      <c r="E86" s="82" t="s">
        <v>313</v>
      </c>
      <c r="F86" s="82" t="s">
        <v>238</v>
      </c>
      <c r="G86" s="83">
        <v>1</v>
      </c>
      <c r="H86" s="70">
        <f t="shared" si="37"/>
        <v>0</v>
      </c>
      <c r="I86" s="71"/>
      <c r="J86" s="71"/>
      <c r="K86" s="71"/>
      <c r="L86" s="71"/>
      <c r="M86" s="71"/>
      <c r="N86" s="71"/>
      <c r="O86" s="71"/>
      <c r="P86" s="71"/>
      <c r="Q86" s="71"/>
      <c r="R86" s="71"/>
      <c r="S86" s="71"/>
      <c r="T86" s="71"/>
      <c r="U86" s="71"/>
      <c r="V86" s="71"/>
      <c r="W86" s="71"/>
      <c r="X86" s="71"/>
      <c r="Y86" s="71"/>
      <c r="Z86" s="71"/>
      <c r="AA86" s="71"/>
      <c r="AB86" s="71"/>
      <c r="AC86" s="71"/>
    </row>
    <row r="87" spans="2:29" ht="13.5">
      <c r="B87" s="25">
        <v>4</v>
      </c>
      <c r="D87" s="81" t="s">
        <v>320</v>
      </c>
      <c r="E87" s="82" t="s">
        <v>313</v>
      </c>
      <c r="F87" s="82" t="s">
        <v>238</v>
      </c>
      <c r="G87" s="83">
        <v>1</v>
      </c>
      <c r="H87" s="70">
        <f t="shared" si="37"/>
        <v>0</v>
      </c>
      <c r="I87" s="71"/>
      <c r="J87" s="71"/>
      <c r="K87" s="71"/>
      <c r="L87" s="71"/>
      <c r="M87" s="71"/>
      <c r="N87" s="71"/>
      <c r="O87" s="71"/>
      <c r="P87" s="71"/>
      <c r="Q87" s="71"/>
      <c r="R87" s="71"/>
      <c r="S87" s="71"/>
      <c r="T87" s="71"/>
      <c r="U87" s="71"/>
      <c r="V87" s="71"/>
      <c r="W87" s="71"/>
      <c r="X87" s="71"/>
      <c r="Y87" s="71"/>
      <c r="Z87" s="71"/>
      <c r="AA87" s="71"/>
      <c r="AB87" s="71"/>
      <c r="AC87" s="71"/>
    </row>
    <row r="88" spans="2:29" ht="13.5">
      <c r="B88" s="25">
        <v>4</v>
      </c>
      <c r="D88" s="81" t="s">
        <v>321</v>
      </c>
      <c r="E88" s="82" t="s">
        <v>313</v>
      </c>
      <c r="F88" s="82" t="s">
        <v>238</v>
      </c>
      <c r="G88" s="83">
        <v>1</v>
      </c>
      <c r="H88" s="70">
        <f t="shared" si="37"/>
        <v>0</v>
      </c>
      <c r="I88" s="71"/>
      <c r="J88" s="71"/>
      <c r="K88" s="71"/>
      <c r="L88" s="71"/>
      <c r="M88" s="71"/>
      <c r="N88" s="71"/>
      <c r="O88" s="71"/>
      <c r="P88" s="71"/>
      <c r="Q88" s="71"/>
      <c r="R88" s="71"/>
      <c r="S88" s="71"/>
      <c r="T88" s="71"/>
      <c r="U88" s="71"/>
      <c r="V88" s="71"/>
      <c r="W88" s="71"/>
      <c r="X88" s="71"/>
      <c r="Y88" s="71"/>
      <c r="Z88" s="71"/>
      <c r="AA88" s="71"/>
      <c r="AB88" s="71"/>
      <c r="AC88" s="71"/>
    </row>
    <row r="89" spans="2:29" ht="13.5">
      <c r="B89" s="25">
        <v>4</v>
      </c>
      <c r="D89" s="81" t="s">
        <v>322</v>
      </c>
      <c r="E89" s="82" t="s">
        <v>313</v>
      </c>
      <c r="F89" s="82" t="s">
        <v>238</v>
      </c>
      <c r="G89" s="83">
        <v>1</v>
      </c>
      <c r="H89" s="70">
        <f t="shared" si="37"/>
        <v>0</v>
      </c>
      <c r="I89" s="71"/>
      <c r="J89" s="71"/>
      <c r="K89" s="71"/>
      <c r="L89" s="71"/>
      <c r="M89" s="71"/>
      <c r="N89" s="71"/>
      <c r="O89" s="71"/>
      <c r="P89" s="71"/>
      <c r="Q89" s="71"/>
      <c r="R89" s="71"/>
      <c r="S89" s="71"/>
      <c r="T89" s="71"/>
      <c r="U89" s="71"/>
      <c r="V89" s="71"/>
      <c r="W89" s="71"/>
      <c r="X89" s="71"/>
      <c r="Y89" s="71"/>
      <c r="Z89" s="71"/>
      <c r="AA89" s="71"/>
      <c r="AB89" s="71"/>
      <c r="AC89" s="71"/>
    </row>
    <row r="90" spans="2:29" ht="13.5">
      <c r="B90" s="25">
        <v>4</v>
      </c>
      <c r="D90" s="81" t="s">
        <v>323</v>
      </c>
      <c r="E90" s="82" t="s">
        <v>313</v>
      </c>
      <c r="F90" s="82" t="s">
        <v>238</v>
      </c>
      <c r="G90" s="83">
        <v>1</v>
      </c>
      <c r="H90" s="70">
        <f t="shared" si="37"/>
        <v>0</v>
      </c>
      <c r="I90" s="71"/>
      <c r="J90" s="71"/>
      <c r="K90" s="71"/>
      <c r="L90" s="71"/>
      <c r="M90" s="71"/>
      <c r="N90" s="71"/>
      <c r="O90" s="71"/>
      <c r="P90" s="71"/>
      <c r="Q90" s="71"/>
      <c r="R90" s="71"/>
      <c r="S90" s="71"/>
      <c r="T90" s="71"/>
      <c r="U90" s="71"/>
      <c r="V90" s="71"/>
      <c r="W90" s="71"/>
      <c r="X90" s="71"/>
      <c r="Y90" s="71"/>
      <c r="Z90" s="71"/>
      <c r="AA90" s="71"/>
      <c r="AB90" s="71"/>
      <c r="AC90" s="71"/>
    </row>
    <row r="91" spans="2:29" ht="13.5">
      <c r="B91" s="25">
        <v>4</v>
      </c>
      <c r="D91" s="81" t="s">
        <v>324</v>
      </c>
      <c r="E91" s="82" t="s">
        <v>313</v>
      </c>
      <c r="F91" s="82" t="s">
        <v>238</v>
      </c>
      <c r="G91" s="83">
        <v>1</v>
      </c>
      <c r="H91" s="70">
        <f t="shared" si="37"/>
        <v>0</v>
      </c>
      <c r="I91" s="71"/>
      <c r="J91" s="71"/>
      <c r="K91" s="71"/>
      <c r="L91" s="71"/>
      <c r="M91" s="71"/>
      <c r="N91" s="71"/>
      <c r="O91" s="71"/>
      <c r="P91" s="71"/>
      <c r="Q91" s="71"/>
      <c r="R91" s="71"/>
      <c r="S91" s="71"/>
      <c r="T91" s="71"/>
      <c r="U91" s="71"/>
      <c r="V91" s="71"/>
      <c r="W91" s="71"/>
      <c r="X91" s="71"/>
      <c r="Y91" s="71"/>
      <c r="Z91" s="71"/>
      <c r="AA91" s="71"/>
      <c r="AB91" s="71"/>
      <c r="AC91" s="71"/>
    </row>
    <row r="92" spans="2:29" ht="13.5">
      <c r="B92" s="25">
        <v>4</v>
      </c>
      <c r="D92" s="81" t="s">
        <v>325</v>
      </c>
      <c r="E92" s="82" t="s">
        <v>313</v>
      </c>
      <c r="F92" s="82" t="s">
        <v>238</v>
      </c>
      <c r="G92" s="83">
        <v>1</v>
      </c>
      <c r="H92" s="70">
        <f t="shared" si="37"/>
        <v>0</v>
      </c>
      <c r="I92" s="71"/>
      <c r="J92" s="71"/>
      <c r="K92" s="71"/>
      <c r="L92" s="71"/>
      <c r="M92" s="71"/>
      <c r="N92" s="71"/>
      <c r="O92" s="71"/>
      <c r="P92" s="71"/>
      <c r="Q92" s="71"/>
      <c r="R92" s="71"/>
      <c r="S92" s="71"/>
      <c r="T92" s="71"/>
      <c r="U92" s="71"/>
      <c r="V92" s="71"/>
      <c r="W92" s="71"/>
      <c r="X92" s="71"/>
      <c r="Y92" s="71"/>
      <c r="Z92" s="71"/>
      <c r="AA92" s="71"/>
      <c r="AB92" s="71"/>
      <c r="AC92" s="71"/>
    </row>
    <row r="93" spans="2:29" ht="13.5">
      <c r="B93" s="25">
        <v>4</v>
      </c>
      <c r="D93" s="81" t="s">
        <v>326</v>
      </c>
      <c r="E93" s="82" t="s">
        <v>313</v>
      </c>
      <c r="F93" s="82" t="s">
        <v>238</v>
      </c>
      <c r="G93" s="83">
        <v>1</v>
      </c>
      <c r="H93" s="84">
        <f>SUM(I93:AC93)+SUM(J96:AC96)</f>
        <v>0</v>
      </c>
      <c r="I93" s="85"/>
      <c r="J93" s="85"/>
      <c r="K93" s="85"/>
      <c r="L93" s="85"/>
      <c r="M93" s="85"/>
      <c r="N93" s="85"/>
      <c r="O93" s="85"/>
      <c r="P93" s="85"/>
      <c r="Q93" s="85"/>
      <c r="R93" s="85"/>
      <c r="S93" s="85"/>
      <c r="T93" s="85"/>
      <c r="U93" s="85"/>
      <c r="V93" s="85"/>
      <c r="W93" s="85"/>
      <c r="X93" s="85"/>
      <c r="Y93" s="85"/>
      <c r="Z93" s="85"/>
      <c r="AA93" s="85"/>
      <c r="AB93" s="85"/>
      <c r="AC93" s="85"/>
    </row>
    <row r="94" spans="2:29" ht="13.5">
      <c r="B94" s="25">
        <v>4</v>
      </c>
      <c r="D94" s="81" t="s">
        <v>327</v>
      </c>
      <c r="E94" s="82" t="s">
        <v>313</v>
      </c>
      <c r="F94" s="82" t="s">
        <v>238</v>
      </c>
      <c r="G94" s="83">
        <v>1</v>
      </c>
      <c r="H94" s="70">
        <f>SUM(I94:AC94)</f>
        <v>0</v>
      </c>
      <c r="I94" s="71"/>
      <c r="J94" s="71"/>
      <c r="K94" s="71"/>
      <c r="L94" s="71"/>
      <c r="M94" s="71"/>
      <c r="N94" s="71"/>
      <c r="O94" s="71"/>
      <c r="P94" s="71"/>
      <c r="Q94" s="71"/>
      <c r="R94" s="71"/>
      <c r="S94" s="71"/>
      <c r="T94" s="71"/>
      <c r="U94" s="71"/>
      <c r="V94" s="71"/>
      <c r="W94" s="71"/>
      <c r="X94" s="71"/>
      <c r="Y94" s="71"/>
      <c r="Z94" s="71"/>
      <c r="AA94" s="71"/>
      <c r="AB94" s="71"/>
      <c r="AC94" s="71"/>
    </row>
    <row r="95" spans="2:29" ht="13.5">
      <c r="B95" s="25">
        <v>1</v>
      </c>
      <c r="D95" s="72" t="s">
        <v>328</v>
      </c>
      <c r="E95" s="73"/>
      <c r="F95" s="73" t="s">
        <v>238</v>
      </c>
      <c r="G95" s="74">
        <v>1</v>
      </c>
      <c r="H95" s="55">
        <f>SUM(I95:AC95)+SUM(J96:AC96)</f>
        <v>0</v>
      </c>
      <c r="I95" s="56">
        <f aca="true" t="shared" si="38" ref="I95:AC95">+I83+I84</f>
        <v>0</v>
      </c>
      <c r="J95" s="56">
        <f t="shared" si="38"/>
        <v>0</v>
      </c>
      <c r="K95" s="56">
        <f t="shared" si="38"/>
        <v>0</v>
      </c>
      <c r="L95" s="56">
        <f t="shared" si="38"/>
        <v>0</v>
      </c>
      <c r="M95" s="56">
        <f t="shared" si="38"/>
        <v>0</v>
      </c>
      <c r="N95" s="56">
        <f t="shared" si="38"/>
        <v>0</v>
      </c>
      <c r="O95" s="56">
        <f t="shared" si="38"/>
        <v>0</v>
      </c>
      <c r="P95" s="56">
        <f t="shared" si="38"/>
        <v>0</v>
      </c>
      <c r="Q95" s="56">
        <f t="shared" si="38"/>
        <v>0</v>
      </c>
      <c r="R95" s="56">
        <f t="shared" si="38"/>
        <v>0</v>
      </c>
      <c r="S95" s="56">
        <f t="shared" si="38"/>
        <v>0</v>
      </c>
      <c r="T95" s="56">
        <f t="shared" si="38"/>
        <v>0</v>
      </c>
      <c r="U95" s="56">
        <f t="shared" si="38"/>
        <v>0</v>
      </c>
      <c r="V95" s="56">
        <f t="shared" si="38"/>
        <v>0</v>
      </c>
      <c r="W95" s="56">
        <f t="shared" si="38"/>
        <v>0</v>
      </c>
      <c r="X95" s="56">
        <f t="shared" si="38"/>
        <v>0</v>
      </c>
      <c r="Y95" s="56">
        <f t="shared" si="38"/>
        <v>0</v>
      </c>
      <c r="Z95" s="56">
        <f t="shared" si="38"/>
        <v>0</v>
      </c>
      <c r="AA95" s="56">
        <f t="shared" si="38"/>
        <v>0</v>
      </c>
      <c r="AB95" s="56">
        <f t="shared" si="38"/>
        <v>0</v>
      </c>
      <c r="AC95" s="56">
        <f t="shared" si="38"/>
        <v>0</v>
      </c>
    </row>
    <row r="96" spans="2:29" ht="13.5">
      <c r="B96" s="25">
        <v>2</v>
      </c>
      <c r="D96" s="75" t="s">
        <v>329</v>
      </c>
      <c r="E96" s="76" t="s">
        <v>313</v>
      </c>
      <c r="F96" s="76" t="s">
        <v>330</v>
      </c>
      <c r="G96" s="77">
        <v>1</v>
      </c>
      <c r="H96" s="60">
        <f>I96</f>
        <v>0</v>
      </c>
      <c r="I96" s="86"/>
      <c r="J96" s="85"/>
      <c r="K96" s="85"/>
      <c r="L96" s="85"/>
      <c r="M96" s="85"/>
      <c r="N96" s="85"/>
      <c r="O96" s="85"/>
      <c r="P96" s="85"/>
      <c r="Q96" s="85"/>
      <c r="R96" s="85"/>
      <c r="S96" s="85"/>
      <c r="T96" s="85"/>
      <c r="U96" s="85"/>
      <c r="V96" s="85"/>
      <c r="W96" s="85"/>
      <c r="X96" s="85"/>
      <c r="Y96" s="85"/>
      <c r="Z96" s="85"/>
      <c r="AA96" s="85"/>
      <c r="AB96" s="85"/>
      <c r="AC96" s="85"/>
    </row>
    <row r="97" spans="2:29" ht="13.5">
      <c r="B97" s="25">
        <v>1</v>
      </c>
      <c r="D97" s="72" t="s">
        <v>331</v>
      </c>
      <c r="E97" s="73"/>
      <c r="F97" s="73" t="s">
        <v>238</v>
      </c>
      <c r="G97" s="74">
        <v>1</v>
      </c>
      <c r="H97" s="55">
        <f>SUM(I97:AC97)</f>
        <v>0</v>
      </c>
      <c r="I97" s="56">
        <f aca="true" t="shared" si="39" ref="I97:AC97">I95+I96</f>
        <v>0</v>
      </c>
      <c r="J97" s="56">
        <f t="shared" si="39"/>
        <v>0</v>
      </c>
      <c r="K97" s="56">
        <f t="shared" si="39"/>
        <v>0</v>
      </c>
      <c r="L97" s="56">
        <f t="shared" si="39"/>
        <v>0</v>
      </c>
      <c r="M97" s="56">
        <f t="shared" si="39"/>
        <v>0</v>
      </c>
      <c r="N97" s="56">
        <f t="shared" si="39"/>
        <v>0</v>
      </c>
      <c r="O97" s="56">
        <f t="shared" si="39"/>
        <v>0</v>
      </c>
      <c r="P97" s="56">
        <f t="shared" si="39"/>
        <v>0</v>
      </c>
      <c r="Q97" s="56">
        <f t="shared" si="39"/>
        <v>0</v>
      </c>
      <c r="R97" s="56">
        <f t="shared" si="39"/>
        <v>0</v>
      </c>
      <c r="S97" s="56">
        <f t="shared" si="39"/>
        <v>0</v>
      </c>
      <c r="T97" s="56">
        <f t="shared" si="39"/>
        <v>0</v>
      </c>
      <c r="U97" s="56">
        <f t="shared" si="39"/>
        <v>0</v>
      </c>
      <c r="V97" s="56">
        <f t="shared" si="39"/>
        <v>0</v>
      </c>
      <c r="W97" s="56">
        <f t="shared" si="39"/>
        <v>0</v>
      </c>
      <c r="X97" s="56">
        <f t="shared" si="39"/>
        <v>0</v>
      </c>
      <c r="Y97" s="56">
        <f t="shared" si="39"/>
        <v>0</v>
      </c>
      <c r="Z97" s="56">
        <f t="shared" si="39"/>
        <v>0</v>
      </c>
      <c r="AA97" s="56">
        <f t="shared" si="39"/>
        <v>0</v>
      </c>
      <c r="AB97" s="56">
        <f t="shared" si="39"/>
        <v>0</v>
      </c>
      <c r="AC97" s="56">
        <f t="shared" si="39"/>
        <v>0</v>
      </c>
    </row>
    <row r="98" spans="2:29" ht="13.5">
      <c r="B98" s="25">
        <v>1</v>
      </c>
      <c r="D98" s="72" t="s">
        <v>332</v>
      </c>
      <c r="E98" s="73"/>
      <c r="F98" s="73" t="s">
        <v>238</v>
      </c>
      <c r="G98" s="74">
        <v>1</v>
      </c>
      <c r="H98" s="55">
        <f>SUM(I98:AC98)</f>
        <v>0</v>
      </c>
      <c r="I98" s="56">
        <f aca="true" t="shared" si="40" ref="I98:AC98">I97*0.05</f>
        <v>0</v>
      </c>
      <c r="J98" s="56">
        <f t="shared" si="40"/>
        <v>0</v>
      </c>
      <c r="K98" s="56">
        <f t="shared" si="40"/>
        <v>0</v>
      </c>
      <c r="L98" s="56">
        <f t="shared" si="40"/>
        <v>0</v>
      </c>
      <c r="M98" s="56">
        <f t="shared" si="40"/>
        <v>0</v>
      </c>
      <c r="N98" s="56">
        <f t="shared" si="40"/>
        <v>0</v>
      </c>
      <c r="O98" s="56">
        <f t="shared" si="40"/>
        <v>0</v>
      </c>
      <c r="P98" s="56">
        <f t="shared" si="40"/>
        <v>0</v>
      </c>
      <c r="Q98" s="56">
        <f t="shared" si="40"/>
        <v>0</v>
      </c>
      <c r="R98" s="56">
        <f t="shared" si="40"/>
        <v>0</v>
      </c>
      <c r="S98" s="56">
        <f t="shared" si="40"/>
        <v>0</v>
      </c>
      <c r="T98" s="56">
        <f t="shared" si="40"/>
        <v>0</v>
      </c>
      <c r="U98" s="56">
        <f t="shared" si="40"/>
        <v>0</v>
      </c>
      <c r="V98" s="56">
        <f t="shared" si="40"/>
        <v>0</v>
      </c>
      <c r="W98" s="56">
        <f t="shared" si="40"/>
        <v>0</v>
      </c>
      <c r="X98" s="56">
        <f t="shared" si="40"/>
        <v>0</v>
      </c>
      <c r="Y98" s="56">
        <f t="shared" si="40"/>
        <v>0</v>
      </c>
      <c r="Z98" s="56">
        <f t="shared" si="40"/>
        <v>0</v>
      </c>
      <c r="AA98" s="56">
        <f t="shared" si="40"/>
        <v>0</v>
      </c>
      <c r="AB98" s="56">
        <f t="shared" si="40"/>
        <v>0</v>
      </c>
      <c r="AC98" s="56">
        <f t="shared" si="40"/>
        <v>0</v>
      </c>
    </row>
    <row r="99" spans="2:29" ht="13.5">
      <c r="B99" s="25">
        <v>1</v>
      </c>
      <c r="D99" s="72" t="s">
        <v>333</v>
      </c>
      <c r="E99" s="73"/>
      <c r="F99" s="73" t="s">
        <v>238</v>
      </c>
      <c r="G99" s="74">
        <v>1</v>
      </c>
      <c r="H99" s="55">
        <f>SUM(I99:AC99)</f>
        <v>0</v>
      </c>
      <c r="I99" s="56">
        <f aca="true" t="shared" si="41" ref="I99:AC99">I97+I98</f>
        <v>0</v>
      </c>
      <c r="J99" s="56">
        <f t="shared" si="41"/>
        <v>0</v>
      </c>
      <c r="K99" s="56">
        <f t="shared" si="41"/>
        <v>0</v>
      </c>
      <c r="L99" s="56">
        <f t="shared" si="41"/>
        <v>0</v>
      </c>
      <c r="M99" s="56">
        <f t="shared" si="41"/>
        <v>0</v>
      </c>
      <c r="N99" s="56">
        <f t="shared" si="41"/>
        <v>0</v>
      </c>
      <c r="O99" s="56">
        <f t="shared" si="41"/>
        <v>0</v>
      </c>
      <c r="P99" s="56">
        <f t="shared" si="41"/>
        <v>0</v>
      </c>
      <c r="Q99" s="56">
        <f t="shared" si="41"/>
        <v>0</v>
      </c>
      <c r="R99" s="56">
        <f t="shared" si="41"/>
        <v>0</v>
      </c>
      <c r="S99" s="56">
        <f t="shared" si="41"/>
        <v>0</v>
      </c>
      <c r="T99" s="56">
        <f t="shared" si="41"/>
        <v>0</v>
      </c>
      <c r="U99" s="56">
        <f t="shared" si="41"/>
        <v>0</v>
      </c>
      <c r="V99" s="56">
        <f t="shared" si="41"/>
        <v>0</v>
      </c>
      <c r="W99" s="56">
        <f t="shared" si="41"/>
        <v>0</v>
      </c>
      <c r="X99" s="56">
        <f t="shared" si="41"/>
        <v>0</v>
      </c>
      <c r="Y99" s="56">
        <f t="shared" si="41"/>
        <v>0</v>
      </c>
      <c r="Z99" s="56">
        <f t="shared" si="41"/>
        <v>0</v>
      </c>
      <c r="AA99" s="56">
        <f t="shared" si="41"/>
        <v>0</v>
      </c>
      <c r="AB99" s="56">
        <f t="shared" si="41"/>
        <v>0</v>
      </c>
      <c r="AC99" s="56">
        <f t="shared" si="41"/>
        <v>0</v>
      </c>
    </row>
    <row r="100" ht="14.25" thickBot="1">
      <c r="I100" s="87"/>
    </row>
    <row r="101" spans="2:29" ht="14.25" thickTop="1">
      <c r="B101" s="25">
        <v>1</v>
      </c>
      <c r="D101" s="88" t="s">
        <v>334</v>
      </c>
      <c r="G101" s="89" t="s">
        <v>335</v>
      </c>
      <c r="H101" s="90">
        <f>+H97</f>
        <v>0</v>
      </c>
      <c r="I101" s="91">
        <f aca="true" t="shared" si="42" ref="I101:AC103">+I97</f>
        <v>0</v>
      </c>
      <c r="J101" s="91">
        <f t="shared" si="42"/>
        <v>0</v>
      </c>
      <c r="K101" s="91">
        <f t="shared" si="42"/>
        <v>0</v>
      </c>
      <c r="L101" s="91">
        <f t="shared" si="42"/>
        <v>0</v>
      </c>
      <c r="M101" s="91">
        <f t="shared" si="42"/>
        <v>0</v>
      </c>
      <c r="N101" s="91">
        <f t="shared" si="42"/>
        <v>0</v>
      </c>
      <c r="O101" s="91">
        <f t="shared" si="42"/>
        <v>0</v>
      </c>
      <c r="P101" s="91">
        <f t="shared" si="42"/>
        <v>0</v>
      </c>
      <c r="Q101" s="91">
        <f t="shared" si="42"/>
        <v>0</v>
      </c>
      <c r="R101" s="91">
        <f t="shared" si="42"/>
        <v>0</v>
      </c>
      <c r="S101" s="91">
        <f t="shared" si="42"/>
        <v>0</v>
      </c>
      <c r="T101" s="91">
        <f t="shared" si="42"/>
        <v>0</v>
      </c>
      <c r="U101" s="91">
        <f t="shared" si="42"/>
        <v>0</v>
      </c>
      <c r="V101" s="91">
        <f t="shared" si="42"/>
        <v>0</v>
      </c>
      <c r="W101" s="91">
        <f t="shared" si="42"/>
        <v>0</v>
      </c>
      <c r="X101" s="91">
        <f t="shared" si="42"/>
        <v>0</v>
      </c>
      <c r="Y101" s="91">
        <f t="shared" si="42"/>
        <v>0</v>
      </c>
      <c r="Z101" s="91">
        <f t="shared" si="42"/>
        <v>0</v>
      </c>
      <c r="AA101" s="91">
        <f t="shared" si="42"/>
        <v>0</v>
      </c>
      <c r="AB101" s="91">
        <f t="shared" si="42"/>
        <v>0</v>
      </c>
      <c r="AC101" s="91">
        <f t="shared" si="42"/>
        <v>0</v>
      </c>
    </row>
    <row r="102" spans="2:29" ht="13.5">
      <c r="B102" s="25">
        <v>1</v>
      </c>
      <c r="D102" s="92" t="s">
        <v>336</v>
      </c>
      <c r="E102" s="41">
        <f>IF('労務賃金調書'!A70=0,"","注意！！！")</f>
      </c>
      <c r="H102" s="56">
        <f>+H98</f>
        <v>0</v>
      </c>
      <c r="I102" s="56">
        <f t="shared" si="42"/>
        <v>0</v>
      </c>
      <c r="J102" s="56">
        <f t="shared" si="42"/>
        <v>0</v>
      </c>
      <c r="K102" s="56">
        <f t="shared" si="42"/>
        <v>0</v>
      </c>
      <c r="L102" s="56">
        <f t="shared" si="42"/>
        <v>0</v>
      </c>
      <c r="M102" s="56">
        <f t="shared" si="42"/>
        <v>0</v>
      </c>
      <c r="N102" s="56">
        <f t="shared" si="42"/>
        <v>0</v>
      </c>
      <c r="O102" s="56">
        <f t="shared" si="42"/>
        <v>0</v>
      </c>
      <c r="P102" s="56">
        <f t="shared" si="42"/>
        <v>0</v>
      </c>
      <c r="Q102" s="56">
        <f t="shared" si="42"/>
        <v>0</v>
      </c>
      <c r="R102" s="56">
        <f t="shared" si="42"/>
        <v>0</v>
      </c>
      <c r="S102" s="56">
        <f t="shared" si="42"/>
        <v>0</v>
      </c>
      <c r="T102" s="56">
        <f t="shared" si="42"/>
        <v>0</v>
      </c>
      <c r="U102" s="56">
        <f t="shared" si="42"/>
        <v>0</v>
      </c>
      <c r="V102" s="56">
        <f t="shared" si="42"/>
        <v>0</v>
      </c>
      <c r="W102" s="56">
        <f t="shared" si="42"/>
        <v>0</v>
      </c>
      <c r="X102" s="56">
        <f t="shared" si="42"/>
        <v>0</v>
      </c>
      <c r="Y102" s="56">
        <f t="shared" si="42"/>
        <v>0</v>
      </c>
      <c r="Z102" s="56">
        <f t="shared" si="42"/>
        <v>0</v>
      </c>
      <c r="AA102" s="56">
        <f t="shared" si="42"/>
        <v>0</v>
      </c>
      <c r="AB102" s="56">
        <f t="shared" si="42"/>
        <v>0</v>
      </c>
      <c r="AC102" s="56">
        <f t="shared" si="42"/>
        <v>0</v>
      </c>
    </row>
    <row r="103" spans="2:29" ht="14.25" thickBot="1">
      <c r="B103" s="25">
        <v>1</v>
      </c>
      <c r="D103" s="93" t="s">
        <v>337</v>
      </c>
      <c r="E103" s="41">
        <f>IF('労務賃金調書'!A70=0,"","労働賃金調書シートに最低額が入力されていない業者があります")</f>
      </c>
      <c r="H103" s="94">
        <f>+H99</f>
        <v>0</v>
      </c>
      <c r="I103" s="94">
        <f t="shared" si="42"/>
        <v>0</v>
      </c>
      <c r="J103" s="94">
        <f t="shared" si="42"/>
        <v>0</v>
      </c>
      <c r="K103" s="94">
        <f t="shared" si="42"/>
        <v>0</v>
      </c>
      <c r="L103" s="94">
        <f t="shared" si="42"/>
        <v>0</v>
      </c>
      <c r="M103" s="94">
        <f t="shared" si="42"/>
        <v>0</v>
      </c>
      <c r="N103" s="94">
        <f t="shared" si="42"/>
        <v>0</v>
      </c>
      <c r="O103" s="94">
        <f t="shared" si="42"/>
        <v>0</v>
      </c>
      <c r="P103" s="94">
        <f t="shared" si="42"/>
        <v>0</v>
      </c>
      <c r="Q103" s="94">
        <f t="shared" si="42"/>
        <v>0</v>
      </c>
      <c r="R103" s="94">
        <f t="shared" si="42"/>
        <v>0</v>
      </c>
      <c r="S103" s="94">
        <f t="shared" si="42"/>
        <v>0</v>
      </c>
      <c r="T103" s="94">
        <f t="shared" si="42"/>
        <v>0</v>
      </c>
      <c r="U103" s="94">
        <f t="shared" si="42"/>
        <v>0</v>
      </c>
      <c r="V103" s="94">
        <f t="shared" si="42"/>
        <v>0</v>
      </c>
      <c r="W103" s="94">
        <f t="shared" si="42"/>
        <v>0</v>
      </c>
      <c r="X103" s="94">
        <f t="shared" si="42"/>
        <v>0</v>
      </c>
      <c r="Y103" s="94">
        <f t="shared" si="42"/>
        <v>0</v>
      </c>
      <c r="Z103" s="94">
        <f t="shared" si="42"/>
        <v>0</v>
      </c>
      <c r="AA103" s="94">
        <f t="shared" si="42"/>
        <v>0</v>
      </c>
      <c r="AB103" s="94">
        <f t="shared" si="42"/>
        <v>0</v>
      </c>
      <c r="AC103" s="94">
        <f t="shared" si="42"/>
        <v>0</v>
      </c>
    </row>
    <row r="104" ht="14.25" thickTop="1"/>
    <row r="105" ht="13.5"/>
    <row r="106" ht="13.5"/>
    <row r="107" ht="13.5"/>
    <row r="108" ht="13.5"/>
    <row r="109" ht="13.5"/>
    <row r="110" ht="13.5"/>
    <row r="111" ht="13.5"/>
    <row r="112" ht="13.5"/>
    <row r="113" ht="13.5"/>
    <row r="114" ht="13.5"/>
    <row r="115" ht="13.5"/>
    <row r="116" ht="13.5"/>
  </sheetData>
  <sheetProtection sheet="1" objects="1" scenarios="1"/>
  <mergeCells count="13">
    <mergeCell ref="F13:G15"/>
    <mergeCell ref="H13:I13"/>
    <mergeCell ref="F17:H18"/>
    <mergeCell ref="D4:E4"/>
    <mergeCell ref="D6:E6"/>
    <mergeCell ref="D8:E8"/>
    <mergeCell ref="F8:F11"/>
    <mergeCell ref="G8:I8"/>
    <mergeCell ref="D9:E9"/>
    <mergeCell ref="G9:I9"/>
    <mergeCell ref="G10:I10"/>
    <mergeCell ref="D11:E11"/>
    <mergeCell ref="G11:I11"/>
  </mergeCells>
  <dataValidations count="4">
    <dataValidation type="decimal" allowBlank="1" showInputMessage="1" showErrorMessage="1" errorTitle="建設工事電子入札処理システム2010" error="金額を入力してください。" imeMode="off" sqref="H101:AC103 I21:AC99">
      <formula1>-9999999999</formula1>
      <formula2>9999999999</formula2>
    </dataValidation>
    <dataValidation type="custom" allowBlank="1" showInputMessage="1" showErrorMessage="1" errorTitle="工事費内訳管理システム" error="６桁の許可番号を入力してください。&#10;" imeMode="halfAlpha" sqref="I4">
      <formula1>AND(S3)</formula1>
    </dataValidation>
    <dataValidation type="decimal" allowBlank="1" showInputMessage="1" showErrorMessage="1" errorTitle="工事費内訳管理システム" error="金額を入力してください。" imeMode="off" sqref="H15:AC15">
      <formula1>-9999999999</formula1>
      <formula2>9999999999</formula2>
    </dataValidation>
    <dataValidation type="decimal" allowBlank="1" showInputMessage="1" showErrorMessage="1" error="数値を入力してください。" imeMode="off" sqref="I18:AC18">
      <formula1>-9999999999</formula1>
      <formula2>9999999999</formula2>
    </dataValidation>
  </dataValidations>
  <printOptions/>
  <pageMargins left="0.787" right="0.787" top="0.984" bottom="0.984" header="0.512" footer="0.512"/>
  <pageSetup horizontalDpi="200" verticalDpi="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50"/>
  <sheetViews>
    <sheetView showGridLines="0" zoomScalePageLayoutView="0" workbookViewId="0" topLeftCell="A1">
      <selection activeCell="A1" sqref="A1"/>
    </sheetView>
  </sheetViews>
  <sheetFormatPr defaultColWidth="9.140625" defaultRowHeight="15"/>
  <cols>
    <col min="1" max="1" width="3.421875" style="23" bestFit="1" customWidth="1"/>
    <col min="2" max="2" width="11.421875" style="23" bestFit="1" customWidth="1"/>
    <col min="3" max="3" width="2.421875" style="23" bestFit="1" customWidth="1"/>
    <col min="4" max="16384" width="9.00390625" style="23" customWidth="1"/>
  </cols>
  <sheetData>
    <row r="1" spans="1:3" ht="13.5">
      <c r="A1" s="23">
        <v>5</v>
      </c>
      <c r="C1" s="23">
        <v>1</v>
      </c>
    </row>
    <row r="2" spans="1:4" ht="13.5">
      <c r="A2" s="23">
        <v>1</v>
      </c>
      <c r="B2" s="23" t="s">
        <v>124</v>
      </c>
      <c r="C2" s="23">
        <v>1</v>
      </c>
      <c r="D2" s="23" t="s">
        <v>125</v>
      </c>
    </row>
    <row r="3" spans="1:4" ht="13.5">
      <c r="A3" s="23">
        <v>2</v>
      </c>
      <c r="B3" s="23" t="s">
        <v>126</v>
      </c>
      <c r="C3" s="23">
        <v>2</v>
      </c>
      <c r="D3" s="23" t="s">
        <v>127</v>
      </c>
    </row>
    <row r="4" spans="1:4" ht="13.5">
      <c r="A4" s="23">
        <v>3</v>
      </c>
      <c r="B4" s="23" t="s">
        <v>128</v>
      </c>
      <c r="C4" s="23">
        <v>3</v>
      </c>
      <c r="D4" s="23" t="s">
        <v>129</v>
      </c>
    </row>
    <row r="5" spans="1:4" ht="13.5">
      <c r="A5" s="23">
        <v>4</v>
      </c>
      <c r="B5" s="23" t="s">
        <v>130</v>
      </c>
      <c r="C5" s="23">
        <v>4</v>
      </c>
      <c r="D5" s="23" t="s">
        <v>131</v>
      </c>
    </row>
    <row r="6" spans="1:2" ht="13.5">
      <c r="A6" s="23">
        <v>5</v>
      </c>
      <c r="B6" s="23" t="s">
        <v>132</v>
      </c>
    </row>
    <row r="7" spans="1:2" ht="13.5">
      <c r="A7" s="23">
        <v>6</v>
      </c>
      <c r="B7" s="23" t="s">
        <v>133</v>
      </c>
    </row>
    <row r="8" spans="1:2" ht="13.5">
      <c r="A8" s="23">
        <v>7</v>
      </c>
      <c r="B8" s="23" t="s">
        <v>134</v>
      </c>
    </row>
    <row r="9" spans="1:2" ht="13.5">
      <c r="A9" s="23">
        <v>8</v>
      </c>
      <c r="B9" s="23" t="s">
        <v>135</v>
      </c>
    </row>
    <row r="10" spans="1:2" ht="13.5">
      <c r="A10" s="23">
        <v>9</v>
      </c>
      <c r="B10" s="23" t="s">
        <v>136</v>
      </c>
    </row>
    <row r="11" spans="1:2" ht="13.5">
      <c r="A11" s="23">
        <v>10</v>
      </c>
      <c r="B11" s="23" t="s">
        <v>137</v>
      </c>
    </row>
    <row r="12" spans="1:2" ht="13.5">
      <c r="A12" s="23">
        <v>11</v>
      </c>
      <c r="B12" s="23" t="s">
        <v>138</v>
      </c>
    </row>
    <row r="13" spans="1:2" ht="13.5">
      <c r="A13" s="23">
        <v>12</v>
      </c>
      <c r="B13" s="23" t="s">
        <v>139</v>
      </c>
    </row>
    <row r="14" spans="1:2" ht="13.5">
      <c r="A14" s="23">
        <v>13</v>
      </c>
      <c r="B14" s="23" t="s">
        <v>140</v>
      </c>
    </row>
    <row r="15" spans="1:2" ht="13.5">
      <c r="A15" s="23">
        <v>14</v>
      </c>
      <c r="B15" s="23" t="s">
        <v>141</v>
      </c>
    </row>
    <row r="16" spans="1:2" ht="13.5">
      <c r="A16" s="23">
        <v>15</v>
      </c>
      <c r="B16" s="23" t="s">
        <v>142</v>
      </c>
    </row>
    <row r="17" spans="1:2" ht="13.5">
      <c r="A17" s="23">
        <v>16</v>
      </c>
      <c r="B17" s="23" t="s">
        <v>143</v>
      </c>
    </row>
    <row r="18" spans="1:2" ht="13.5">
      <c r="A18" s="23">
        <v>17</v>
      </c>
      <c r="B18" s="23" t="s">
        <v>144</v>
      </c>
    </row>
    <row r="19" spans="1:2" ht="13.5">
      <c r="A19" s="23">
        <v>18</v>
      </c>
      <c r="B19" s="23" t="s">
        <v>145</v>
      </c>
    </row>
    <row r="20" spans="1:2" ht="13.5">
      <c r="A20" s="23">
        <v>19</v>
      </c>
      <c r="B20" s="23" t="s">
        <v>146</v>
      </c>
    </row>
    <row r="21" spans="1:2" ht="13.5">
      <c r="A21" s="23">
        <v>20</v>
      </c>
      <c r="B21" s="23" t="s">
        <v>147</v>
      </c>
    </row>
    <row r="22" spans="1:2" ht="13.5">
      <c r="A22" s="23">
        <v>21</v>
      </c>
      <c r="B22" s="23" t="s">
        <v>148</v>
      </c>
    </row>
    <row r="23" spans="1:2" ht="13.5">
      <c r="A23" s="23">
        <v>22</v>
      </c>
      <c r="B23" s="23" t="s">
        <v>149</v>
      </c>
    </row>
    <row r="24" spans="1:2" ht="13.5">
      <c r="A24" s="23">
        <v>23</v>
      </c>
      <c r="B24" s="23" t="s">
        <v>150</v>
      </c>
    </row>
    <row r="25" spans="1:2" ht="13.5">
      <c r="A25" s="23">
        <v>24</v>
      </c>
      <c r="B25" s="23" t="s">
        <v>151</v>
      </c>
    </row>
    <row r="26" spans="1:2" ht="13.5">
      <c r="A26" s="23">
        <v>25</v>
      </c>
      <c r="B26" s="23" t="s">
        <v>152</v>
      </c>
    </row>
    <row r="27" spans="1:2" ht="13.5">
      <c r="A27" s="23">
        <v>26</v>
      </c>
      <c r="B27" s="23" t="s">
        <v>153</v>
      </c>
    </row>
    <row r="28" spans="1:2" ht="13.5">
      <c r="A28" s="23">
        <v>27</v>
      </c>
      <c r="B28" s="23" t="s">
        <v>154</v>
      </c>
    </row>
    <row r="29" spans="1:2" ht="13.5">
      <c r="A29" s="23">
        <v>28</v>
      </c>
      <c r="B29" s="23" t="s">
        <v>155</v>
      </c>
    </row>
    <row r="30" spans="1:2" ht="13.5">
      <c r="A30" s="23">
        <v>29</v>
      </c>
      <c r="B30" s="23" t="s">
        <v>156</v>
      </c>
    </row>
    <row r="31" spans="1:2" ht="13.5">
      <c r="A31" s="23">
        <v>30</v>
      </c>
      <c r="B31" s="23" t="s">
        <v>157</v>
      </c>
    </row>
    <row r="32" spans="1:2" ht="13.5">
      <c r="A32" s="23">
        <v>31</v>
      </c>
      <c r="B32" s="23" t="s">
        <v>158</v>
      </c>
    </row>
    <row r="33" spans="1:2" ht="13.5">
      <c r="A33" s="23">
        <v>32</v>
      </c>
      <c r="B33" s="23" t="s">
        <v>159</v>
      </c>
    </row>
    <row r="34" spans="1:2" ht="13.5">
      <c r="A34" s="23">
        <v>33</v>
      </c>
      <c r="B34" s="23" t="s">
        <v>160</v>
      </c>
    </row>
    <row r="35" spans="1:2" ht="13.5">
      <c r="A35" s="23">
        <v>34</v>
      </c>
      <c r="B35" s="23" t="s">
        <v>161</v>
      </c>
    </row>
    <row r="36" spans="1:2" ht="13.5">
      <c r="A36" s="23">
        <v>35</v>
      </c>
      <c r="B36" s="23" t="s">
        <v>162</v>
      </c>
    </row>
    <row r="37" spans="1:2" ht="13.5">
      <c r="A37" s="23">
        <v>36</v>
      </c>
      <c r="B37" s="23" t="s">
        <v>163</v>
      </c>
    </row>
    <row r="38" spans="1:2" ht="13.5">
      <c r="A38" s="23">
        <v>37</v>
      </c>
      <c r="B38" s="23" t="s">
        <v>164</v>
      </c>
    </row>
    <row r="39" spans="1:2" ht="13.5">
      <c r="A39" s="23">
        <v>38</v>
      </c>
      <c r="B39" s="23" t="s">
        <v>165</v>
      </c>
    </row>
    <row r="40" spans="1:2" ht="13.5">
      <c r="A40" s="23">
        <v>39</v>
      </c>
      <c r="B40" s="23" t="s">
        <v>166</v>
      </c>
    </row>
    <row r="41" spans="1:2" ht="13.5">
      <c r="A41" s="23">
        <v>40</v>
      </c>
      <c r="B41" s="23" t="s">
        <v>167</v>
      </c>
    </row>
    <row r="42" spans="1:2" ht="13.5">
      <c r="A42" s="23">
        <v>41</v>
      </c>
      <c r="B42" s="23" t="s">
        <v>168</v>
      </c>
    </row>
    <row r="43" spans="1:2" ht="13.5">
      <c r="A43" s="23">
        <v>42</v>
      </c>
      <c r="B43" s="23" t="s">
        <v>169</v>
      </c>
    </row>
    <row r="44" spans="1:2" ht="13.5">
      <c r="A44" s="23">
        <v>43</v>
      </c>
      <c r="B44" s="23" t="s">
        <v>170</v>
      </c>
    </row>
    <row r="45" spans="1:2" ht="13.5">
      <c r="A45" s="23">
        <v>44</v>
      </c>
      <c r="B45" s="23" t="s">
        <v>171</v>
      </c>
    </row>
    <row r="46" spans="1:2" ht="13.5">
      <c r="A46" s="23">
        <v>45</v>
      </c>
      <c r="B46" s="23" t="s">
        <v>172</v>
      </c>
    </row>
    <row r="47" spans="1:2" ht="13.5">
      <c r="A47" s="23">
        <v>46</v>
      </c>
      <c r="B47" s="23" t="s">
        <v>173</v>
      </c>
    </row>
    <row r="48" spans="1:2" ht="13.5">
      <c r="A48" s="23">
        <v>47</v>
      </c>
      <c r="B48" s="23" t="s">
        <v>174</v>
      </c>
    </row>
    <row r="49" spans="1:2" ht="13.5">
      <c r="A49" s="23">
        <v>48</v>
      </c>
      <c r="B49" s="23" t="s">
        <v>175</v>
      </c>
    </row>
    <row r="50" spans="1:2" ht="13.5">
      <c r="A50" s="23">
        <v>49</v>
      </c>
      <c r="B50" s="23" t="s">
        <v>176</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R303"/>
  <sheetViews>
    <sheetView showGridLines="0" showZeros="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
    </sheetView>
  </sheetViews>
  <sheetFormatPr defaultColWidth="9.140625" defaultRowHeight="15"/>
  <cols>
    <col min="1" max="1" width="3.7109375" style="3" customWidth="1"/>
    <col min="2" max="2" width="13.7109375" style="3" customWidth="1"/>
    <col min="3" max="44" width="9.28125" style="3" customWidth="1"/>
    <col min="45" max="16384" width="9.00390625" style="3" customWidth="1"/>
  </cols>
  <sheetData>
    <row r="1" spans="1:27" ht="22.5" customHeight="1">
      <c r="A1" s="1" t="s">
        <v>0</v>
      </c>
      <c r="B1" s="2"/>
      <c r="C1" s="2"/>
      <c r="D1" s="2"/>
      <c r="E1" s="2"/>
      <c r="Y1" s="2"/>
      <c r="Z1" s="2"/>
      <c r="AA1" s="2"/>
    </row>
    <row r="2" spans="1:27" ht="12.75" customHeight="1">
      <c r="A2" s="4"/>
      <c r="B2" s="4"/>
      <c r="C2" s="4"/>
      <c r="D2" s="4"/>
      <c r="E2" s="4"/>
      <c r="Y2" s="4"/>
      <c r="Z2" s="4"/>
      <c r="AA2" s="4"/>
    </row>
    <row r="3" spans="1:27" ht="12.75" customHeight="1">
      <c r="A3" s="5" t="s">
        <v>1</v>
      </c>
      <c r="B3" s="6"/>
      <c r="C3" s="7"/>
      <c r="D3" s="7"/>
      <c r="E3" s="7"/>
      <c r="Y3" s="7"/>
      <c r="Z3" s="7"/>
      <c r="AA3" s="7"/>
    </row>
    <row r="4" spans="1:27" ht="13.5">
      <c r="A4" s="5" t="s">
        <v>2</v>
      </c>
      <c r="C4" s="7"/>
      <c r="D4" s="7"/>
      <c r="E4" s="7"/>
      <c r="Y4" s="7"/>
      <c r="Z4" s="7"/>
      <c r="AA4" s="7"/>
    </row>
    <row r="5" ht="13.5">
      <c r="B5" s="5" t="s">
        <v>3</v>
      </c>
    </row>
    <row r="6" ht="13.5">
      <c r="B6" s="5" t="s">
        <v>4</v>
      </c>
    </row>
    <row r="7" ht="13.5">
      <c r="B7" s="5" t="s">
        <v>5</v>
      </c>
    </row>
    <row r="8" ht="6" customHeight="1">
      <c r="B8" s="8"/>
    </row>
    <row r="9" spans="1:44" ht="11.25" customHeight="1">
      <c r="A9" s="110" t="s">
        <v>6</v>
      </c>
      <c r="B9" s="111"/>
      <c r="C9" s="106">
        <f>IF('工事費内訳書'!G9&lt;&gt;"",'工事費内訳書'!G9,"")</f>
      </c>
      <c r="D9" s="107"/>
      <c r="E9" s="106">
        <f>IF('工事費内訳書'!J9&lt;&gt;"",'工事費内訳書'!J9,"")</f>
      </c>
      <c r="F9" s="107"/>
      <c r="G9" s="106">
        <f>IF('工事費内訳書'!K9&lt;&gt;"",'工事費内訳書'!K9,"")</f>
      </c>
      <c r="H9" s="107"/>
      <c r="I9" s="106">
        <f>IF('工事費内訳書'!L9&lt;&gt;"",'工事費内訳書'!L9,"")</f>
      </c>
      <c r="J9" s="107"/>
      <c r="K9" s="106">
        <f>IF('工事費内訳書'!M9&lt;&gt;"",'工事費内訳書'!M9,"")</f>
      </c>
      <c r="L9" s="107"/>
      <c r="M9" s="106">
        <f>IF('工事費内訳書'!N9&lt;&gt;"",'工事費内訳書'!N9,"")</f>
      </c>
      <c r="N9" s="107"/>
      <c r="O9" s="106">
        <f>IF('工事費内訳書'!O9&lt;&gt;"",'工事費内訳書'!O9,"")</f>
      </c>
      <c r="P9" s="107"/>
      <c r="Q9" s="106">
        <f>IF('工事費内訳書'!P9&lt;&gt;"",'工事費内訳書'!P9,"")</f>
      </c>
      <c r="R9" s="107"/>
      <c r="S9" s="106">
        <f>IF('工事費内訳書'!Q9&lt;&gt;"",'工事費内訳書'!Q9,"")</f>
      </c>
      <c r="T9" s="107"/>
      <c r="U9" s="106">
        <f>IF('工事費内訳書'!R9&lt;&gt;"",'工事費内訳書'!R9,"")</f>
      </c>
      <c r="V9" s="107"/>
      <c r="W9" s="106">
        <f>IF('工事費内訳書'!S9&lt;&gt;"",'工事費内訳書'!S9,"")</f>
      </c>
      <c r="X9" s="107"/>
      <c r="Y9" s="106">
        <f>IF('工事費内訳書'!T9&lt;&gt;"",'工事費内訳書'!T9,"")</f>
      </c>
      <c r="Z9" s="107"/>
      <c r="AA9" s="106">
        <f>IF('工事費内訳書'!U9&lt;&gt;"",'工事費内訳書'!U9,"")</f>
      </c>
      <c r="AB9" s="107"/>
      <c r="AC9" s="106">
        <f>IF('工事費内訳書'!V9&lt;&gt;"",'工事費内訳書'!V9,"")</f>
      </c>
      <c r="AD9" s="107"/>
      <c r="AE9" s="106">
        <f>IF('工事費内訳書'!W9&lt;&gt;"",'工事費内訳書'!W9,"")</f>
      </c>
      <c r="AF9" s="107"/>
      <c r="AG9" s="106">
        <f>IF('工事費内訳書'!X9&lt;&gt;"",'工事費内訳書'!X9,"")</f>
      </c>
      <c r="AH9" s="107"/>
      <c r="AI9" s="106">
        <f>IF('工事費内訳書'!Y9&lt;&gt;"",'工事費内訳書'!Y9,"")</f>
      </c>
      <c r="AJ9" s="107"/>
      <c r="AK9" s="106">
        <f>IF('工事費内訳書'!Z9&lt;&gt;"",'工事費内訳書'!Z9,"")</f>
      </c>
      <c r="AL9" s="107"/>
      <c r="AM9" s="106">
        <f>IF('工事費内訳書'!AA9&lt;&gt;"",'工事費内訳書'!AA9,"")</f>
      </c>
      <c r="AN9" s="107"/>
      <c r="AO9" s="106">
        <f>IF('工事費内訳書'!AB9&lt;&gt;"",'工事費内訳書'!AB9,"")</f>
      </c>
      <c r="AP9" s="107"/>
      <c r="AQ9" s="106">
        <f>IF('工事費内訳書'!AC9&lt;&gt;"",'工事費内訳書'!AC9,"")</f>
      </c>
      <c r="AR9" s="107"/>
    </row>
    <row r="10" spans="1:44" ht="12.75" customHeight="1">
      <c r="A10" s="112"/>
      <c r="B10" s="113"/>
      <c r="C10" s="108"/>
      <c r="D10" s="109"/>
      <c r="E10" s="108"/>
      <c r="F10" s="109"/>
      <c r="G10" s="108"/>
      <c r="H10" s="109"/>
      <c r="I10" s="108"/>
      <c r="J10" s="109"/>
      <c r="K10" s="108"/>
      <c r="L10" s="109"/>
      <c r="M10" s="108"/>
      <c r="N10" s="109"/>
      <c r="O10" s="108"/>
      <c r="P10" s="109"/>
      <c r="Q10" s="108"/>
      <c r="R10" s="109"/>
      <c r="S10" s="108"/>
      <c r="T10" s="109"/>
      <c r="U10" s="108"/>
      <c r="V10" s="109"/>
      <c r="W10" s="108"/>
      <c r="X10" s="109"/>
      <c r="Y10" s="108"/>
      <c r="Z10" s="109"/>
      <c r="AA10" s="108"/>
      <c r="AB10" s="109"/>
      <c r="AC10" s="108"/>
      <c r="AD10" s="109"/>
      <c r="AE10" s="108"/>
      <c r="AF10" s="109"/>
      <c r="AG10" s="108"/>
      <c r="AH10" s="109"/>
      <c r="AI10" s="108"/>
      <c r="AJ10" s="109"/>
      <c r="AK10" s="108"/>
      <c r="AL10" s="109"/>
      <c r="AM10" s="108"/>
      <c r="AN10" s="109"/>
      <c r="AO10" s="108"/>
      <c r="AP10" s="109"/>
      <c r="AQ10" s="108"/>
      <c r="AR10" s="109"/>
    </row>
    <row r="11" spans="1:44" ht="13.5" customHeight="1">
      <c r="A11" s="112"/>
      <c r="B11" s="113"/>
      <c r="C11" s="104" t="s">
        <v>7</v>
      </c>
      <c r="D11" s="105"/>
      <c r="E11" s="104" t="s">
        <v>7</v>
      </c>
      <c r="F11" s="105"/>
      <c r="G11" s="104" t="s">
        <v>7</v>
      </c>
      <c r="H11" s="105"/>
      <c r="I11" s="104" t="s">
        <v>7</v>
      </c>
      <c r="J11" s="105"/>
      <c r="K11" s="104" t="s">
        <v>7</v>
      </c>
      <c r="L11" s="105"/>
      <c r="M11" s="104" t="s">
        <v>7</v>
      </c>
      <c r="N11" s="105"/>
      <c r="O11" s="104" t="s">
        <v>7</v>
      </c>
      <c r="P11" s="105"/>
      <c r="Q11" s="104" t="s">
        <v>7</v>
      </c>
      <c r="R11" s="105"/>
      <c r="S11" s="104" t="s">
        <v>7</v>
      </c>
      <c r="T11" s="105"/>
      <c r="U11" s="104" t="s">
        <v>7</v>
      </c>
      <c r="V11" s="105"/>
      <c r="W11" s="104" t="s">
        <v>7</v>
      </c>
      <c r="X11" s="105"/>
      <c r="Y11" s="104" t="s">
        <v>7</v>
      </c>
      <c r="Z11" s="105"/>
      <c r="AA11" s="104" t="s">
        <v>7</v>
      </c>
      <c r="AB11" s="105"/>
      <c r="AC11" s="104" t="s">
        <v>7</v>
      </c>
      <c r="AD11" s="105"/>
      <c r="AE11" s="104" t="s">
        <v>7</v>
      </c>
      <c r="AF11" s="105"/>
      <c r="AG11" s="104" t="s">
        <v>7</v>
      </c>
      <c r="AH11" s="105"/>
      <c r="AI11" s="104" t="s">
        <v>7</v>
      </c>
      <c r="AJ11" s="105"/>
      <c r="AK11" s="104" t="s">
        <v>7</v>
      </c>
      <c r="AL11" s="105"/>
      <c r="AM11" s="104" t="s">
        <v>7</v>
      </c>
      <c r="AN11" s="105"/>
      <c r="AO11" s="104" t="s">
        <v>7</v>
      </c>
      <c r="AP11" s="105"/>
      <c r="AQ11" s="104" t="s">
        <v>7</v>
      </c>
      <c r="AR11" s="105"/>
    </row>
    <row r="12" spans="1:44" ht="13.5" customHeight="1" thickBot="1">
      <c r="A12" s="114"/>
      <c r="B12" s="115"/>
      <c r="C12" s="9" t="s">
        <v>8</v>
      </c>
      <c r="D12" s="10" t="s">
        <v>9</v>
      </c>
      <c r="E12" s="9" t="s">
        <v>8</v>
      </c>
      <c r="F12" s="10" t="s">
        <v>9</v>
      </c>
      <c r="G12" s="9" t="s">
        <v>8</v>
      </c>
      <c r="H12" s="10" t="s">
        <v>9</v>
      </c>
      <c r="I12" s="9" t="s">
        <v>8</v>
      </c>
      <c r="J12" s="10" t="s">
        <v>9</v>
      </c>
      <c r="K12" s="9" t="s">
        <v>8</v>
      </c>
      <c r="L12" s="10" t="s">
        <v>9</v>
      </c>
      <c r="M12" s="9" t="s">
        <v>8</v>
      </c>
      <c r="N12" s="10" t="s">
        <v>9</v>
      </c>
      <c r="O12" s="9" t="s">
        <v>8</v>
      </c>
      <c r="P12" s="10" t="s">
        <v>9</v>
      </c>
      <c r="Q12" s="9" t="s">
        <v>8</v>
      </c>
      <c r="R12" s="10" t="s">
        <v>9</v>
      </c>
      <c r="S12" s="9" t="s">
        <v>8</v>
      </c>
      <c r="T12" s="10" t="s">
        <v>9</v>
      </c>
      <c r="U12" s="9" t="s">
        <v>8</v>
      </c>
      <c r="V12" s="10" t="s">
        <v>9</v>
      </c>
      <c r="W12" s="9" t="s">
        <v>8</v>
      </c>
      <c r="X12" s="10" t="s">
        <v>9</v>
      </c>
      <c r="Y12" s="9" t="s">
        <v>8</v>
      </c>
      <c r="Z12" s="10" t="s">
        <v>9</v>
      </c>
      <c r="AA12" s="9" t="s">
        <v>8</v>
      </c>
      <c r="AB12" s="10" t="s">
        <v>9</v>
      </c>
      <c r="AC12" s="9" t="s">
        <v>8</v>
      </c>
      <c r="AD12" s="10" t="s">
        <v>9</v>
      </c>
      <c r="AE12" s="9" t="s">
        <v>8</v>
      </c>
      <c r="AF12" s="10" t="s">
        <v>9</v>
      </c>
      <c r="AG12" s="9" t="s">
        <v>8</v>
      </c>
      <c r="AH12" s="10" t="s">
        <v>9</v>
      </c>
      <c r="AI12" s="9" t="s">
        <v>8</v>
      </c>
      <c r="AJ12" s="10" t="s">
        <v>9</v>
      </c>
      <c r="AK12" s="9" t="s">
        <v>8</v>
      </c>
      <c r="AL12" s="10" t="s">
        <v>9</v>
      </c>
      <c r="AM12" s="9" t="s">
        <v>8</v>
      </c>
      <c r="AN12" s="10" t="s">
        <v>9</v>
      </c>
      <c r="AO12" s="9" t="s">
        <v>8</v>
      </c>
      <c r="AP12" s="10" t="s">
        <v>9</v>
      </c>
      <c r="AQ12" s="9" t="s">
        <v>8</v>
      </c>
      <c r="AR12" s="10" t="s">
        <v>9</v>
      </c>
    </row>
    <row r="13" spans="1:44" ht="11.25" customHeight="1">
      <c r="A13" s="11" t="s">
        <v>10</v>
      </c>
      <c r="B13" s="12" t="s">
        <v>11</v>
      </c>
      <c r="C13" s="13"/>
      <c r="D13" s="14"/>
      <c r="E13" s="13"/>
      <c r="F13" s="14"/>
      <c r="G13" s="13"/>
      <c r="H13" s="14"/>
      <c r="I13" s="13"/>
      <c r="J13" s="14"/>
      <c r="K13" s="13"/>
      <c r="L13" s="14"/>
      <c r="M13" s="13"/>
      <c r="N13" s="14"/>
      <c r="O13" s="13"/>
      <c r="P13" s="14"/>
      <c r="Q13" s="13"/>
      <c r="R13" s="14"/>
      <c r="S13" s="13"/>
      <c r="T13" s="14"/>
      <c r="U13" s="13"/>
      <c r="V13" s="14"/>
      <c r="W13" s="13"/>
      <c r="X13" s="14"/>
      <c r="Y13" s="13"/>
      <c r="Z13" s="14"/>
      <c r="AA13" s="13"/>
      <c r="AB13" s="14"/>
      <c r="AC13" s="13"/>
      <c r="AD13" s="14"/>
      <c r="AE13" s="13"/>
      <c r="AF13" s="14"/>
      <c r="AG13" s="13"/>
      <c r="AH13" s="14"/>
      <c r="AI13" s="13"/>
      <c r="AJ13" s="14"/>
      <c r="AK13" s="13"/>
      <c r="AL13" s="14"/>
      <c r="AM13" s="13"/>
      <c r="AN13" s="14"/>
      <c r="AO13" s="13"/>
      <c r="AP13" s="14"/>
      <c r="AQ13" s="13"/>
      <c r="AR13" s="14"/>
    </row>
    <row r="14" spans="1:44" ht="11.25" customHeight="1">
      <c r="A14" s="11" t="s">
        <v>12</v>
      </c>
      <c r="B14" s="12" t="s">
        <v>13</v>
      </c>
      <c r="C14" s="15"/>
      <c r="D14" s="16"/>
      <c r="E14" s="15"/>
      <c r="F14" s="16"/>
      <c r="G14" s="15"/>
      <c r="H14" s="16"/>
      <c r="I14" s="15"/>
      <c r="J14" s="16"/>
      <c r="K14" s="15"/>
      <c r="L14" s="16"/>
      <c r="M14" s="15"/>
      <c r="N14" s="16"/>
      <c r="O14" s="15"/>
      <c r="P14" s="16"/>
      <c r="Q14" s="15"/>
      <c r="R14" s="16"/>
      <c r="S14" s="15"/>
      <c r="T14" s="16"/>
      <c r="U14" s="15"/>
      <c r="V14" s="16"/>
      <c r="W14" s="15"/>
      <c r="X14" s="16"/>
      <c r="Y14" s="15"/>
      <c r="Z14" s="16"/>
      <c r="AA14" s="15"/>
      <c r="AB14" s="16"/>
      <c r="AC14" s="15"/>
      <c r="AD14" s="16"/>
      <c r="AE14" s="15"/>
      <c r="AF14" s="16"/>
      <c r="AG14" s="15"/>
      <c r="AH14" s="16"/>
      <c r="AI14" s="15"/>
      <c r="AJ14" s="16"/>
      <c r="AK14" s="15"/>
      <c r="AL14" s="16"/>
      <c r="AM14" s="15"/>
      <c r="AN14" s="16"/>
      <c r="AO14" s="15"/>
      <c r="AP14" s="16"/>
      <c r="AQ14" s="15"/>
      <c r="AR14" s="16"/>
    </row>
    <row r="15" spans="1:44" ht="11.25" customHeight="1">
      <c r="A15" s="11" t="s">
        <v>14</v>
      </c>
      <c r="B15" s="12" t="s">
        <v>15</v>
      </c>
      <c r="C15" s="15"/>
      <c r="D15" s="16"/>
      <c r="E15" s="15"/>
      <c r="F15" s="16"/>
      <c r="G15" s="15"/>
      <c r="H15" s="16"/>
      <c r="I15" s="15"/>
      <c r="J15" s="16"/>
      <c r="K15" s="15"/>
      <c r="L15" s="16"/>
      <c r="M15" s="15"/>
      <c r="N15" s="16"/>
      <c r="O15" s="15"/>
      <c r="P15" s="16"/>
      <c r="Q15" s="15"/>
      <c r="R15" s="16"/>
      <c r="S15" s="15"/>
      <c r="T15" s="16"/>
      <c r="U15" s="15"/>
      <c r="V15" s="16"/>
      <c r="W15" s="15"/>
      <c r="X15" s="16"/>
      <c r="Y15" s="15"/>
      <c r="Z15" s="16"/>
      <c r="AA15" s="15"/>
      <c r="AB15" s="16"/>
      <c r="AC15" s="15"/>
      <c r="AD15" s="16"/>
      <c r="AE15" s="15"/>
      <c r="AF15" s="16"/>
      <c r="AG15" s="15"/>
      <c r="AH15" s="16"/>
      <c r="AI15" s="15"/>
      <c r="AJ15" s="16"/>
      <c r="AK15" s="15"/>
      <c r="AL15" s="16"/>
      <c r="AM15" s="15"/>
      <c r="AN15" s="16"/>
      <c r="AO15" s="15"/>
      <c r="AP15" s="16"/>
      <c r="AQ15" s="15"/>
      <c r="AR15" s="16"/>
    </row>
    <row r="16" spans="1:44" ht="11.25" customHeight="1">
      <c r="A16" s="11" t="s">
        <v>16</v>
      </c>
      <c r="B16" s="12" t="s">
        <v>17</v>
      </c>
      <c r="C16" s="15"/>
      <c r="D16" s="16"/>
      <c r="E16" s="15"/>
      <c r="F16" s="16"/>
      <c r="G16" s="15"/>
      <c r="H16" s="16"/>
      <c r="I16" s="15"/>
      <c r="J16" s="16"/>
      <c r="K16" s="15"/>
      <c r="L16" s="16"/>
      <c r="M16" s="15"/>
      <c r="N16" s="16"/>
      <c r="O16" s="15"/>
      <c r="P16" s="16"/>
      <c r="Q16" s="15"/>
      <c r="R16" s="16"/>
      <c r="S16" s="15"/>
      <c r="T16" s="16"/>
      <c r="U16" s="15"/>
      <c r="V16" s="16"/>
      <c r="W16" s="15"/>
      <c r="X16" s="16"/>
      <c r="Y16" s="15"/>
      <c r="Z16" s="16"/>
      <c r="AA16" s="15"/>
      <c r="AB16" s="16"/>
      <c r="AC16" s="15"/>
      <c r="AD16" s="16"/>
      <c r="AE16" s="15"/>
      <c r="AF16" s="16"/>
      <c r="AG16" s="15"/>
      <c r="AH16" s="16"/>
      <c r="AI16" s="15"/>
      <c r="AJ16" s="16"/>
      <c r="AK16" s="15"/>
      <c r="AL16" s="16"/>
      <c r="AM16" s="15"/>
      <c r="AN16" s="16"/>
      <c r="AO16" s="15"/>
      <c r="AP16" s="16"/>
      <c r="AQ16" s="15"/>
      <c r="AR16" s="16"/>
    </row>
    <row r="17" spans="1:44" ht="11.25" customHeight="1">
      <c r="A17" s="11" t="s">
        <v>18</v>
      </c>
      <c r="B17" s="12" t="s">
        <v>19</v>
      </c>
      <c r="C17" s="15"/>
      <c r="D17" s="16"/>
      <c r="E17" s="15"/>
      <c r="F17" s="16"/>
      <c r="G17" s="15"/>
      <c r="H17" s="16"/>
      <c r="I17" s="15"/>
      <c r="J17" s="16"/>
      <c r="K17" s="15"/>
      <c r="L17" s="16"/>
      <c r="M17" s="15"/>
      <c r="N17" s="16"/>
      <c r="O17" s="15"/>
      <c r="P17" s="16"/>
      <c r="Q17" s="15"/>
      <c r="R17" s="16"/>
      <c r="S17" s="15"/>
      <c r="T17" s="16"/>
      <c r="U17" s="15"/>
      <c r="V17" s="16"/>
      <c r="W17" s="15"/>
      <c r="X17" s="16"/>
      <c r="Y17" s="15"/>
      <c r="Z17" s="16"/>
      <c r="AA17" s="15"/>
      <c r="AB17" s="16"/>
      <c r="AC17" s="15"/>
      <c r="AD17" s="16"/>
      <c r="AE17" s="15"/>
      <c r="AF17" s="16"/>
      <c r="AG17" s="15"/>
      <c r="AH17" s="16"/>
      <c r="AI17" s="15"/>
      <c r="AJ17" s="16"/>
      <c r="AK17" s="15"/>
      <c r="AL17" s="16"/>
      <c r="AM17" s="15"/>
      <c r="AN17" s="16"/>
      <c r="AO17" s="15"/>
      <c r="AP17" s="16"/>
      <c r="AQ17" s="15"/>
      <c r="AR17" s="16"/>
    </row>
    <row r="18" spans="1:44" ht="11.25" customHeight="1">
      <c r="A18" s="11" t="s">
        <v>20</v>
      </c>
      <c r="B18" s="12" t="s">
        <v>21</v>
      </c>
      <c r="C18" s="15"/>
      <c r="D18" s="16"/>
      <c r="E18" s="15"/>
      <c r="F18" s="16"/>
      <c r="G18" s="15"/>
      <c r="H18" s="16"/>
      <c r="I18" s="15"/>
      <c r="J18" s="16"/>
      <c r="K18" s="15"/>
      <c r="L18" s="16"/>
      <c r="M18" s="15"/>
      <c r="N18" s="16"/>
      <c r="O18" s="15"/>
      <c r="P18" s="16"/>
      <c r="Q18" s="15"/>
      <c r="R18" s="16"/>
      <c r="S18" s="15"/>
      <c r="T18" s="16"/>
      <c r="U18" s="15"/>
      <c r="V18" s="16"/>
      <c r="W18" s="15"/>
      <c r="X18" s="16"/>
      <c r="Y18" s="15"/>
      <c r="Z18" s="16"/>
      <c r="AA18" s="15"/>
      <c r="AB18" s="16"/>
      <c r="AC18" s="15"/>
      <c r="AD18" s="16"/>
      <c r="AE18" s="15"/>
      <c r="AF18" s="16"/>
      <c r="AG18" s="15"/>
      <c r="AH18" s="16"/>
      <c r="AI18" s="15"/>
      <c r="AJ18" s="16"/>
      <c r="AK18" s="15"/>
      <c r="AL18" s="16"/>
      <c r="AM18" s="15"/>
      <c r="AN18" s="16"/>
      <c r="AO18" s="15"/>
      <c r="AP18" s="16"/>
      <c r="AQ18" s="15"/>
      <c r="AR18" s="16"/>
    </row>
    <row r="19" spans="1:44" ht="11.25" customHeight="1">
      <c r="A19" s="11" t="s">
        <v>22</v>
      </c>
      <c r="B19" s="12" t="s">
        <v>23</v>
      </c>
      <c r="C19" s="15"/>
      <c r="D19" s="16"/>
      <c r="E19" s="15"/>
      <c r="F19" s="16"/>
      <c r="G19" s="15"/>
      <c r="H19" s="16"/>
      <c r="I19" s="15"/>
      <c r="J19" s="16"/>
      <c r="K19" s="15"/>
      <c r="L19" s="16"/>
      <c r="M19" s="15"/>
      <c r="N19" s="16"/>
      <c r="O19" s="15"/>
      <c r="P19" s="16"/>
      <c r="Q19" s="15"/>
      <c r="R19" s="16"/>
      <c r="S19" s="15"/>
      <c r="T19" s="16"/>
      <c r="U19" s="15"/>
      <c r="V19" s="16"/>
      <c r="W19" s="15"/>
      <c r="X19" s="16"/>
      <c r="Y19" s="15"/>
      <c r="Z19" s="16"/>
      <c r="AA19" s="15"/>
      <c r="AB19" s="16"/>
      <c r="AC19" s="15"/>
      <c r="AD19" s="16"/>
      <c r="AE19" s="15"/>
      <c r="AF19" s="16"/>
      <c r="AG19" s="15"/>
      <c r="AH19" s="16"/>
      <c r="AI19" s="15"/>
      <c r="AJ19" s="16"/>
      <c r="AK19" s="15"/>
      <c r="AL19" s="16"/>
      <c r="AM19" s="15"/>
      <c r="AN19" s="16"/>
      <c r="AO19" s="15"/>
      <c r="AP19" s="16"/>
      <c r="AQ19" s="15"/>
      <c r="AR19" s="16"/>
    </row>
    <row r="20" spans="1:44" ht="11.25" customHeight="1">
      <c r="A20" s="11" t="s">
        <v>24</v>
      </c>
      <c r="B20" s="12" t="s">
        <v>25</v>
      </c>
      <c r="C20" s="15"/>
      <c r="D20" s="16"/>
      <c r="E20" s="15"/>
      <c r="F20" s="16"/>
      <c r="G20" s="15"/>
      <c r="H20" s="16"/>
      <c r="I20" s="15"/>
      <c r="J20" s="16"/>
      <c r="K20" s="15"/>
      <c r="L20" s="16"/>
      <c r="M20" s="15"/>
      <c r="N20" s="16"/>
      <c r="O20" s="15"/>
      <c r="P20" s="16"/>
      <c r="Q20" s="15"/>
      <c r="R20" s="16"/>
      <c r="S20" s="15"/>
      <c r="T20" s="16"/>
      <c r="U20" s="15"/>
      <c r="V20" s="16"/>
      <c r="W20" s="15"/>
      <c r="X20" s="16"/>
      <c r="Y20" s="15"/>
      <c r="Z20" s="16"/>
      <c r="AA20" s="15"/>
      <c r="AB20" s="16"/>
      <c r="AC20" s="15"/>
      <c r="AD20" s="16"/>
      <c r="AE20" s="15"/>
      <c r="AF20" s="16"/>
      <c r="AG20" s="15"/>
      <c r="AH20" s="16"/>
      <c r="AI20" s="15"/>
      <c r="AJ20" s="16"/>
      <c r="AK20" s="15"/>
      <c r="AL20" s="16"/>
      <c r="AM20" s="15"/>
      <c r="AN20" s="16"/>
      <c r="AO20" s="15"/>
      <c r="AP20" s="16"/>
      <c r="AQ20" s="15"/>
      <c r="AR20" s="16"/>
    </row>
    <row r="21" spans="1:44" ht="11.25" customHeight="1">
      <c r="A21" s="11" t="s">
        <v>26</v>
      </c>
      <c r="B21" s="12" t="s">
        <v>27</v>
      </c>
      <c r="C21" s="15"/>
      <c r="D21" s="16"/>
      <c r="E21" s="15"/>
      <c r="F21" s="16"/>
      <c r="G21" s="15"/>
      <c r="H21" s="16"/>
      <c r="I21" s="15"/>
      <c r="J21" s="16"/>
      <c r="K21" s="15"/>
      <c r="L21" s="16"/>
      <c r="M21" s="15"/>
      <c r="N21" s="16"/>
      <c r="O21" s="15"/>
      <c r="P21" s="16"/>
      <c r="Q21" s="15"/>
      <c r="R21" s="16"/>
      <c r="S21" s="15"/>
      <c r="T21" s="16"/>
      <c r="U21" s="15"/>
      <c r="V21" s="16"/>
      <c r="W21" s="15"/>
      <c r="X21" s="16"/>
      <c r="Y21" s="15"/>
      <c r="Z21" s="16"/>
      <c r="AA21" s="15"/>
      <c r="AB21" s="16"/>
      <c r="AC21" s="15"/>
      <c r="AD21" s="16"/>
      <c r="AE21" s="15"/>
      <c r="AF21" s="16"/>
      <c r="AG21" s="15"/>
      <c r="AH21" s="16"/>
      <c r="AI21" s="15"/>
      <c r="AJ21" s="16"/>
      <c r="AK21" s="15"/>
      <c r="AL21" s="16"/>
      <c r="AM21" s="15"/>
      <c r="AN21" s="16"/>
      <c r="AO21" s="15"/>
      <c r="AP21" s="16"/>
      <c r="AQ21" s="15"/>
      <c r="AR21" s="16"/>
    </row>
    <row r="22" spans="1:44" ht="11.25" customHeight="1">
      <c r="A22" s="11" t="s">
        <v>28</v>
      </c>
      <c r="B22" s="12" t="s">
        <v>29</v>
      </c>
      <c r="C22" s="15"/>
      <c r="D22" s="16"/>
      <c r="E22" s="15"/>
      <c r="F22" s="16"/>
      <c r="G22" s="15"/>
      <c r="H22" s="16"/>
      <c r="I22" s="15"/>
      <c r="J22" s="16"/>
      <c r="K22" s="15"/>
      <c r="L22" s="16"/>
      <c r="M22" s="15"/>
      <c r="N22" s="16"/>
      <c r="O22" s="15"/>
      <c r="P22" s="16"/>
      <c r="Q22" s="15"/>
      <c r="R22" s="16"/>
      <c r="S22" s="15"/>
      <c r="T22" s="16"/>
      <c r="U22" s="15"/>
      <c r="V22" s="16"/>
      <c r="W22" s="15"/>
      <c r="X22" s="16"/>
      <c r="Y22" s="15"/>
      <c r="Z22" s="16"/>
      <c r="AA22" s="15"/>
      <c r="AB22" s="16"/>
      <c r="AC22" s="15"/>
      <c r="AD22" s="16"/>
      <c r="AE22" s="15"/>
      <c r="AF22" s="16"/>
      <c r="AG22" s="15"/>
      <c r="AH22" s="16"/>
      <c r="AI22" s="15"/>
      <c r="AJ22" s="16"/>
      <c r="AK22" s="15"/>
      <c r="AL22" s="16"/>
      <c r="AM22" s="15"/>
      <c r="AN22" s="16"/>
      <c r="AO22" s="15"/>
      <c r="AP22" s="16"/>
      <c r="AQ22" s="15"/>
      <c r="AR22" s="16"/>
    </row>
    <row r="23" spans="1:44" ht="11.25" customHeight="1">
      <c r="A23" s="11" t="s">
        <v>30</v>
      </c>
      <c r="B23" s="12" t="s">
        <v>31</v>
      </c>
      <c r="C23" s="15"/>
      <c r="D23" s="16"/>
      <c r="E23" s="15"/>
      <c r="F23" s="16"/>
      <c r="G23" s="15"/>
      <c r="H23" s="16"/>
      <c r="I23" s="15"/>
      <c r="J23" s="16"/>
      <c r="K23" s="15"/>
      <c r="L23" s="16"/>
      <c r="M23" s="15"/>
      <c r="N23" s="16"/>
      <c r="O23" s="15"/>
      <c r="P23" s="16"/>
      <c r="Q23" s="15"/>
      <c r="R23" s="16"/>
      <c r="S23" s="15"/>
      <c r="T23" s="16"/>
      <c r="U23" s="15"/>
      <c r="V23" s="16"/>
      <c r="W23" s="15"/>
      <c r="X23" s="16"/>
      <c r="Y23" s="15"/>
      <c r="Z23" s="16"/>
      <c r="AA23" s="15"/>
      <c r="AB23" s="16"/>
      <c r="AC23" s="15"/>
      <c r="AD23" s="16"/>
      <c r="AE23" s="15"/>
      <c r="AF23" s="16"/>
      <c r="AG23" s="15"/>
      <c r="AH23" s="16"/>
      <c r="AI23" s="15"/>
      <c r="AJ23" s="16"/>
      <c r="AK23" s="15"/>
      <c r="AL23" s="16"/>
      <c r="AM23" s="15"/>
      <c r="AN23" s="16"/>
      <c r="AO23" s="15"/>
      <c r="AP23" s="16"/>
      <c r="AQ23" s="15"/>
      <c r="AR23" s="16"/>
    </row>
    <row r="24" spans="1:44" ht="11.25" customHeight="1">
      <c r="A24" s="11" t="s">
        <v>32</v>
      </c>
      <c r="B24" s="12" t="s">
        <v>33</v>
      </c>
      <c r="C24" s="15"/>
      <c r="D24" s="16"/>
      <c r="E24" s="15"/>
      <c r="F24" s="16"/>
      <c r="G24" s="15"/>
      <c r="H24" s="16"/>
      <c r="I24" s="15"/>
      <c r="J24" s="16"/>
      <c r="K24" s="15"/>
      <c r="L24" s="16"/>
      <c r="M24" s="15"/>
      <c r="N24" s="16"/>
      <c r="O24" s="15"/>
      <c r="P24" s="16"/>
      <c r="Q24" s="15"/>
      <c r="R24" s="16"/>
      <c r="S24" s="15"/>
      <c r="T24" s="16"/>
      <c r="U24" s="15"/>
      <c r="V24" s="16"/>
      <c r="W24" s="15"/>
      <c r="X24" s="16"/>
      <c r="Y24" s="15"/>
      <c r="Z24" s="16"/>
      <c r="AA24" s="15"/>
      <c r="AB24" s="16"/>
      <c r="AC24" s="15"/>
      <c r="AD24" s="16"/>
      <c r="AE24" s="15"/>
      <c r="AF24" s="16"/>
      <c r="AG24" s="15"/>
      <c r="AH24" s="16"/>
      <c r="AI24" s="15"/>
      <c r="AJ24" s="16"/>
      <c r="AK24" s="15"/>
      <c r="AL24" s="16"/>
      <c r="AM24" s="15"/>
      <c r="AN24" s="16"/>
      <c r="AO24" s="15"/>
      <c r="AP24" s="16"/>
      <c r="AQ24" s="15"/>
      <c r="AR24" s="16"/>
    </row>
    <row r="25" spans="1:44" ht="11.25" customHeight="1">
      <c r="A25" s="11" t="s">
        <v>34</v>
      </c>
      <c r="B25" s="12" t="s">
        <v>35</v>
      </c>
      <c r="C25" s="15"/>
      <c r="D25" s="16"/>
      <c r="E25" s="15"/>
      <c r="F25" s="16"/>
      <c r="G25" s="15"/>
      <c r="H25" s="16"/>
      <c r="I25" s="15"/>
      <c r="J25" s="16"/>
      <c r="K25" s="15"/>
      <c r="L25" s="16"/>
      <c r="M25" s="15"/>
      <c r="N25" s="16"/>
      <c r="O25" s="15"/>
      <c r="P25" s="16"/>
      <c r="Q25" s="15"/>
      <c r="R25" s="16"/>
      <c r="S25" s="15"/>
      <c r="T25" s="16"/>
      <c r="U25" s="15"/>
      <c r="V25" s="16"/>
      <c r="W25" s="15"/>
      <c r="X25" s="16"/>
      <c r="Y25" s="15"/>
      <c r="Z25" s="16"/>
      <c r="AA25" s="15"/>
      <c r="AB25" s="16"/>
      <c r="AC25" s="15"/>
      <c r="AD25" s="16"/>
      <c r="AE25" s="15"/>
      <c r="AF25" s="16"/>
      <c r="AG25" s="15"/>
      <c r="AH25" s="16"/>
      <c r="AI25" s="15"/>
      <c r="AJ25" s="16"/>
      <c r="AK25" s="15"/>
      <c r="AL25" s="16"/>
      <c r="AM25" s="15"/>
      <c r="AN25" s="16"/>
      <c r="AO25" s="15"/>
      <c r="AP25" s="16"/>
      <c r="AQ25" s="15"/>
      <c r="AR25" s="16"/>
    </row>
    <row r="26" spans="1:44" ht="11.25" customHeight="1">
      <c r="A26" s="11" t="s">
        <v>36</v>
      </c>
      <c r="B26" s="12" t="s">
        <v>37</v>
      </c>
      <c r="C26" s="15"/>
      <c r="D26" s="16"/>
      <c r="E26" s="15"/>
      <c r="F26" s="16"/>
      <c r="G26" s="15"/>
      <c r="H26" s="16"/>
      <c r="I26" s="15"/>
      <c r="J26" s="16"/>
      <c r="K26" s="15"/>
      <c r="L26" s="16"/>
      <c r="M26" s="15"/>
      <c r="N26" s="16"/>
      <c r="O26" s="15"/>
      <c r="P26" s="16"/>
      <c r="Q26" s="15"/>
      <c r="R26" s="16"/>
      <c r="S26" s="15"/>
      <c r="T26" s="16"/>
      <c r="U26" s="15"/>
      <c r="V26" s="16"/>
      <c r="W26" s="15"/>
      <c r="X26" s="16"/>
      <c r="Y26" s="15"/>
      <c r="Z26" s="16"/>
      <c r="AA26" s="15"/>
      <c r="AB26" s="16"/>
      <c r="AC26" s="15"/>
      <c r="AD26" s="16"/>
      <c r="AE26" s="15"/>
      <c r="AF26" s="16"/>
      <c r="AG26" s="15"/>
      <c r="AH26" s="16"/>
      <c r="AI26" s="15"/>
      <c r="AJ26" s="16"/>
      <c r="AK26" s="15"/>
      <c r="AL26" s="16"/>
      <c r="AM26" s="15"/>
      <c r="AN26" s="16"/>
      <c r="AO26" s="15"/>
      <c r="AP26" s="16"/>
      <c r="AQ26" s="15"/>
      <c r="AR26" s="16"/>
    </row>
    <row r="27" spans="1:44" ht="11.25" customHeight="1">
      <c r="A27" s="11" t="s">
        <v>38</v>
      </c>
      <c r="B27" s="12" t="s">
        <v>39</v>
      </c>
      <c r="C27" s="15"/>
      <c r="D27" s="16"/>
      <c r="E27" s="15"/>
      <c r="F27" s="16"/>
      <c r="G27" s="15"/>
      <c r="H27" s="16"/>
      <c r="I27" s="15"/>
      <c r="J27" s="16"/>
      <c r="K27" s="15"/>
      <c r="L27" s="16"/>
      <c r="M27" s="15"/>
      <c r="N27" s="16"/>
      <c r="O27" s="15"/>
      <c r="P27" s="16"/>
      <c r="Q27" s="15"/>
      <c r="R27" s="16"/>
      <c r="S27" s="15"/>
      <c r="T27" s="16"/>
      <c r="U27" s="15"/>
      <c r="V27" s="16"/>
      <c r="W27" s="15"/>
      <c r="X27" s="16"/>
      <c r="Y27" s="15"/>
      <c r="Z27" s="16"/>
      <c r="AA27" s="15"/>
      <c r="AB27" s="16"/>
      <c r="AC27" s="15"/>
      <c r="AD27" s="16"/>
      <c r="AE27" s="15"/>
      <c r="AF27" s="16"/>
      <c r="AG27" s="15"/>
      <c r="AH27" s="16"/>
      <c r="AI27" s="15"/>
      <c r="AJ27" s="16"/>
      <c r="AK27" s="15"/>
      <c r="AL27" s="16"/>
      <c r="AM27" s="15"/>
      <c r="AN27" s="16"/>
      <c r="AO27" s="15"/>
      <c r="AP27" s="16"/>
      <c r="AQ27" s="15"/>
      <c r="AR27" s="16"/>
    </row>
    <row r="28" spans="1:44" ht="11.25" customHeight="1">
      <c r="A28" s="11" t="s">
        <v>40</v>
      </c>
      <c r="B28" s="12" t="s">
        <v>41</v>
      </c>
      <c r="C28" s="15"/>
      <c r="D28" s="16"/>
      <c r="E28" s="15"/>
      <c r="F28" s="16"/>
      <c r="G28" s="15"/>
      <c r="H28" s="16"/>
      <c r="I28" s="15"/>
      <c r="J28" s="16"/>
      <c r="K28" s="15"/>
      <c r="L28" s="16"/>
      <c r="M28" s="15"/>
      <c r="N28" s="16"/>
      <c r="O28" s="15"/>
      <c r="P28" s="16"/>
      <c r="Q28" s="15"/>
      <c r="R28" s="16"/>
      <c r="S28" s="15"/>
      <c r="T28" s="16"/>
      <c r="U28" s="15"/>
      <c r="V28" s="16"/>
      <c r="W28" s="15"/>
      <c r="X28" s="16"/>
      <c r="Y28" s="15"/>
      <c r="Z28" s="16"/>
      <c r="AA28" s="15"/>
      <c r="AB28" s="16"/>
      <c r="AC28" s="15"/>
      <c r="AD28" s="16"/>
      <c r="AE28" s="15"/>
      <c r="AF28" s="16"/>
      <c r="AG28" s="15"/>
      <c r="AH28" s="16"/>
      <c r="AI28" s="15"/>
      <c r="AJ28" s="16"/>
      <c r="AK28" s="15"/>
      <c r="AL28" s="16"/>
      <c r="AM28" s="15"/>
      <c r="AN28" s="16"/>
      <c r="AO28" s="15"/>
      <c r="AP28" s="16"/>
      <c r="AQ28" s="15"/>
      <c r="AR28" s="16"/>
    </row>
    <row r="29" spans="1:44" ht="11.25" customHeight="1">
      <c r="A29" s="11" t="s">
        <v>42</v>
      </c>
      <c r="B29" s="12" t="s">
        <v>43</v>
      </c>
      <c r="C29" s="15"/>
      <c r="D29" s="16"/>
      <c r="E29" s="15"/>
      <c r="F29" s="16"/>
      <c r="G29" s="15"/>
      <c r="H29" s="16"/>
      <c r="I29" s="15"/>
      <c r="J29" s="16"/>
      <c r="K29" s="15"/>
      <c r="L29" s="16"/>
      <c r="M29" s="15"/>
      <c r="N29" s="16"/>
      <c r="O29" s="15"/>
      <c r="P29" s="16"/>
      <c r="Q29" s="15"/>
      <c r="R29" s="16"/>
      <c r="S29" s="15"/>
      <c r="T29" s="16"/>
      <c r="U29" s="15"/>
      <c r="V29" s="16"/>
      <c r="W29" s="15"/>
      <c r="X29" s="16"/>
      <c r="Y29" s="15"/>
      <c r="Z29" s="16"/>
      <c r="AA29" s="15"/>
      <c r="AB29" s="16"/>
      <c r="AC29" s="15"/>
      <c r="AD29" s="16"/>
      <c r="AE29" s="15"/>
      <c r="AF29" s="16"/>
      <c r="AG29" s="15"/>
      <c r="AH29" s="16"/>
      <c r="AI29" s="15"/>
      <c r="AJ29" s="16"/>
      <c r="AK29" s="15"/>
      <c r="AL29" s="16"/>
      <c r="AM29" s="15"/>
      <c r="AN29" s="16"/>
      <c r="AO29" s="15"/>
      <c r="AP29" s="16"/>
      <c r="AQ29" s="15"/>
      <c r="AR29" s="16"/>
    </row>
    <row r="30" spans="1:44" ht="11.25" customHeight="1">
      <c r="A30" s="11" t="s">
        <v>44</v>
      </c>
      <c r="B30" s="12" t="s">
        <v>45</v>
      </c>
      <c r="C30" s="15"/>
      <c r="D30" s="16"/>
      <c r="E30" s="15"/>
      <c r="F30" s="16"/>
      <c r="G30" s="15"/>
      <c r="H30" s="16"/>
      <c r="I30" s="15"/>
      <c r="J30" s="16"/>
      <c r="K30" s="15"/>
      <c r="L30" s="16"/>
      <c r="M30" s="15"/>
      <c r="N30" s="16"/>
      <c r="O30" s="15"/>
      <c r="P30" s="16"/>
      <c r="Q30" s="15"/>
      <c r="R30" s="16"/>
      <c r="S30" s="15"/>
      <c r="T30" s="16"/>
      <c r="U30" s="15"/>
      <c r="V30" s="16"/>
      <c r="W30" s="15"/>
      <c r="X30" s="16"/>
      <c r="Y30" s="15"/>
      <c r="Z30" s="16"/>
      <c r="AA30" s="15"/>
      <c r="AB30" s="16"/>
      <c r="AC30" s="15"/>
      <c r="AD30" s="16"/>
      <c r="AE30" s="15"/>
      <c r="AF30" s="16"/>
      <c r="AG30" s="15"/>
      <c r="AH30" s="16"/>
      <c r="AI30" s="15"/>
      <c r="AJ30" s="16"/>
      <c r="AK30" s="15"/>
      <c r="AL30" s="16"/>
      <c r="AM30" s="15"/>
      <c r="AN30" s="16"/>
      <c r="AO30" s="15"/>
      <c r="AP30" s="16"/>
      <c r="AQ30" s="15"/>
      <c r="AR30" s="16"/>
    </row>
    <row r="31" spans="1:44" ht="11.25" customHeight="1">
      <c r="A31" s="11" t="s">
        <v>46</v>
      </c>
      <c r="B31" s="12" t="s">
        <v>47</v>
      </c>
      <c r="C31" s="15"/>
      <c r="D31" s="16"/>
      <c r="E31" s="15"/>
      <c r="F31" s="16"/>
      <c r="G31" s="15"/>
      <c r="H31" s="16"/>
      <c r="I31" s="15"/>
      <c r="J31" s="16"/>
      <c r="K31" s="15"/>
      <c r="L31" s="16"/>
      <c r="M31" s="15"/>
      <c r="N31" s="16"/>
      <c r="O31" s="15"/>
      <c r="P31" s="16"/>
      <c r="Q31" s="15"/>
      <c r="R31" s="16"/>
      <c r="S31" s="15"/>
      <c r="T31" s="16"/>
      <c r="U31" s="15"/>
      <c r="V31" s="16"/>
      <c r="W31" s="15"/>
      <c r="X31" s="16"/>
      <c r="Y31" s="15"/>
      <c r="Z31" s="16"/>
      <c r="AA31" s="15"/>
      <c r="AB31" s="16"/>
      <c r="AC31" s="15"/>
      <c r="AD31" s="16"/>
      <c r="AE31" s="15"/>
      <c r="AF31" s="16"/>
      <c r="AG31" s="15"/>
      <c r="AH31" s="16"/>
      <c r="AI31" s="15"/>
      <c r="AJ31" s="16"/>
      <c r="AK31" s="15"/>
      <c r="AL31" s="16"/>
      <c r="AM31" s="15"/>
      <c r="AN31" s="16"/>
      <c r="AO31" s="15"/>
      <c r="AP31" s="16"/>
      <c r="AQ31" s="15"/>
      <c r="AR31" s="16"/>
    </row>
    <row r="32" spans="1:44" ht="11.25" customHeight="1">
      <c r="A32" s="11" t="s">
        <v>48</v>
      </c>
      <c r="B32" s="12" t="s">
        <v>49</v>
      </c>
      <c r="C32" s="15"/>
      <c r="D32" s="16"/>
      <c r="E32" s="15"/>
      <c r="F32" s="16"/>
      <c r="G32" s="15"/>
      <c r="H32" s="16"/>
      <c r="I32" s="15"/>
      <c r="J32" s="16"/>
      <c r="K32" s="15"/>
      <c r="L32" s="16"/>
      <c r="M32" s="15"/>
      <c r="N32" s="16"/>
      <c r="O32" s="15"/>
      <c r="P32" s="16"/>
      <c r="Q32" s="15"/>
      <c r="R32" s="16"/>
      <c r="S32" s="15"/>
      <c r="T32" s="16"/>
      <c r="U32" s="15"/>
      <c r="V32" s="16"/>
      <c r="W32" s="15"/>
      <c r="X32" s="16"/>
      <c r="Y32" s="15"/>
      <c r="Z32" s="16"/>
      <c r="AA32" s="15"/>
      <c r="AB32" s="16"/>
      <c r="AC32" s="15"/>
      <c r="AD32" s="16"/>
      <c r="AE32" s="15"/>
      <c r="AF32" s="16"/>
      <c r="AG32" s="15"/>
      <c r="AH32" s="16"/>
      <c r="AI32" s="15"/>
      <c r="AJ32" s="16"/>
      <c r="AK32" s="15"/>
      <c r="AL32" s="16"/>
      <c r="AM32" s="15"/>
      <c r="AN32" s="16"/>
      <c r="AO32" s="15"/>
      <c r="AP32" s="16"/>
      <c r="AQ32" s="15"/>
      <c r="AR32" s="16"/>
    </row>
    <row r="33" spans="1:44" ht="11.25" customHeight="1">
      <c r="A33" s="11" t="s">
        <v>50</v>
      </c>
      <c r="B33" s="12" t="s">
        <v>51</v>
      </c>
      <c r="C33" s="15"/>
      <c r="D33" s="16"/>
      <c r="E33" s="15"/>
      <c r="F33" s="16"/>
      <c r="G33" s="15"/>
      <c r="H33" s="16"/>
      <c r="I33" s="15"/>
      <c r="J33" s="16"/>
      <c r="K33" s="15"/>
      <c r="L33" s="16"/>
      <c r="M33" s="15"/>
      <c r="N33" s="16"/>
      <c r="O33" s="15"/>
      <c r="P33" s="16"/>
      <c r="Q33" s="15"/>
      <c r="R33" s="16"/>
      <c r="S33" s="15"/>
      <c r="T33" s="16"/>
      <c r="U33" s="15"/>
      <c r="V33" s="16"/>
      <c r="W33" s="15"/>
      <c r="X33" s="16"/>
      <c r="Y33" s="15"/>
      <c r="Z33" s="16"/>
      <c r="AA33" s="15"/>
      <c r="AB33" s="16"/>
      <c r="AC33" s="15"/>
      <c r="AD33" s="16"/>
      <c r="AE33" s="15"/>
      <c r="AF33" s="16"/>
      <c r="AG33" s="15"/>
      <c r="AH33" s="16"/>
      <c r="AI33" s="15"/>
      <c r="AJ33" s="16"/>
      <c r="AK33" s="15"/>
      <c r="AL33" s="16"/>
      <c r="AM33" s="15"/>
      <c r="AN33" s="16"/>
      <c r="AO33" s="15"/>
      <c r="AP33" s="16"/>
      <c r="AQ33" s="15"/>
      <c r="AR33" s="16"/>
    </row>
    <row r="34" spans="1:44" ht="11.25" customHeight="1">
      <c r="A34" s="11" t="s">
        <v>52</v>
      </c>
      <c r="B34" s="12" t="s">
        <v>53</v>
      </c>
      <c r="C34" s="15"/>
      <c r="D34" s="16"/>
      <c r="E34" s="15"/>
      <c r="F34" s="16"/>
      <c r="G34" s="15"/>
      <c r="H34" s="16"/>
      <c r="I34" s="15"/>
      <c r="J34" s="16"/>
      <c r="K34" s="15"/>
      <c r="L34" s="16"/>
      <c r="M34" s="15"/>
      <c r="N34" s="16"/>
      <c r="O34" s="15"/>
      <c r="P34" s="16"/>
      <c r="Q34" s="15"/>
      <c r="R34" s="16"/>
      <c r="S34" s="15"/>
      <c r="T34" s="16"/>
      <c r="U34" s="15"/>
      <c r="V34" s="16"/>
      <c r="W34" s="15"/>
      <c r="X34" s="16"/>
      <c r="Y34" s="15"/>
      <c r="Z34" s="16"/>
      <c r="AA34" s="15"/>
      <c r="AB34" s="16"/>
      <c r="AC34" s="15"/>
      <c r="AD34" s="16"/>
      <c r="AE34" s="15"/>
      <c r="AF34" s="16"/>
      <c r="AG34" s="15"/>
      <c r="AH34" s="16"/>
      <c r="AI34" s="15"/>
      <c r="AJ34" s="16"/>
      <c r="AK34" s="15"/>
      <c r="AL34" s="16"/>
      <c r="AM34" s="15"/>
      <c r="AN34" s="16"/>
      <c r="AO34" s="15"/>
      <c r="AP34" s="16"/>
      <c r="AQ34" s="15"/>
      <c r="AR34" s="16"/>
    </row>
    <row r="35" spans="1:44" ht="11.25" customHeight="1">
      <c r="A35" s="11" t="s">
        <v>54</v>
      </c>
      <c r="B35" s="12" t="s">
        <v>55</v>
      </c>
      <c r="C35" s="15"/>
      <c r="D35" s="16"/>
      <c r="E35" s="15"/>
      <c r="F35" s="16"/>
      <c r="G35" s="15"/>
      <c r="H35" s="16"/>
      <c r="I35" s="15"/>
      <c r="J35" s="16"/>
      <c r="K35" s="15"/>
      <c r="L35" s="16"/>
      <c r="M35" s="15"/>
      <c r="N35" s="16"/>
      <c r="O35" s="15"/>
      <c r="P35" s="16"/>
      <c r="Q35" s="15"/>
      <c r="R35" s="16"/>
      <c r="S35" s="15"/>
      <c r="T35" s="16"/>
      <c r="U35" s="15"/>
      <c r="V35" s="16"/>
      <c r="W35" s="15"/>
      <c r="X35" s="16"/>
      <c r="Y35" s="15"/>
      <c r="Z35" s="16"/>
      <c r="AA35" s="15"/>
      <c r="AB35" s="16"/>
      <c r="AC35" s="15"/>
      <c r="AD35" s="16"/>
      <c r="AE35" s="15"/>
      <c r="AF35" s="16"/>
      <c r="AG35" s="15"/>
      <c r="AH35" s="16"/>
      <c r="AI35" s="15"/>
      <c r="AJ35" s="16"/>
      <c r="AK35" s="15"/>
      <c r="AL35" s="16"/>
      <c r="AM35" s="15"/>
      <c r="AN35" s="16"/>
      <c r="AO35" s="15"/>
      <c r="AP35" s="16"/>
      <c r="AQ35" s="15"/>
      <c r="AR35" s="16"/>
    </row>
    <row r="36" spans="1:44" ht="11.25" customHeight="1">
      <c r="A36" s="11" t="s">
        <v>56</v>
      </c>
      <c r="B36" s="12" t="s">
        <v>57</v>
      </c>
      <c r="C36" s="15"/>
      <c r="D36" s="16"/>
      <c r="E36" s="15"/>
      <c r="F36" s="16"/>
      <c r="G36" s="15"/>
      <c r="H36" s="16"/>
      <c r="I36" s="15"/>
      <c r="J36" s="16"/>
      <c r="K36" s="15"/>
      <c r="L36" s="16"/>
      <c r="M36" s="15"/>
      <c r="N36" s="16"/>
      <c r="O36" s="15"/>
      <c r="P36" s="16"/>
      <c r="Q36" s="15"/>
      <c r="R36" s="16"/>
      <c r="S36" s="15"/>
      <c r="T36" s="16"/>
      <c r="U36" s="15"/>
      <c r="V36" s="16"/>
      <c r="W36" s="15"/>
      <c r="X36" s="16"/>
      <c r="Y36" s="15"/>
      <c r="Z36" s="16"/>
      <c r="AA36" s="15"/>
      <c r="AB36" s="16"/>
      <c r="AC36" s="15"/>
      <c r="AD36" s="16"/>
      <c r="AE36" s="15"/>
      <c r="AF36" s="16"/>
      <c r="AG36" s="15"/>
      <c r="AH36" s="16"/>
      <c r="AI36" s="15"/>
      <c r="AJ36" s="16"/>
      <c r="AK36" s="15"/>
      <c r="AL36" s="16"/>
      <c r="AM36" s="15"/>
      <c r="AN36" s="16"/>
      <c r="AO36" s="15"/>
      <c r="AP36" s="16"/>
      <c r="AQ36" s="15"/>
      <c r="AR36" s="16"/>
    </row>
    <row r="37" spans="1:44" ht="11.25" customHeight="1">
      <c r="A37" s="11" t="s">
        <v>58</v>
      </c>
      <c r="B37" s="12" t="s">
        <v>59</v>
      </c>
      <c r="C37" s="15"/>
      <c r="D37" s="16"/>
      <c r="E37" s="15"/>
      <c r="F37" s="16"/>
      <c r="G37" s="15"/>
      <c r="H37" s="16"/>
      <c r="I37" s="15"/>
      <c r="J37" s="16"/>
      <c r="K37" s="15"/>
      <c r="L37" s="16"/>
      <c r="M37" s="15"/>
      <c r="N37" s="16"/>
      <c r="O37" s="15"/>
      <c r="P37" s="16"/>
      <c r="Q37" s="15"/>
      <c r="R37" s="16"/>
      <c r="S37" s="15"/>
      <c r="T37" s="16"/>
      <c r="U37" s="15"/>
      <c r="V37" s="16"/>
      <c r="W37" s="15"/>
      <c r="X37" s="16"/>
      <c r="Y37" s="15"/>
      <c r="Z37" s="16"/>
      <c r="AA37" s="15"/>
      <c r="AB37" s="16"/>
      <c r="AC37" s="15"/>
      <c r="AD37" s="16"/>
      <c r="AE37" s="15"/>
      <c r="AF37" s="16"/>
      <c r="AG37" s="15"/>
      <c r="AH37" s="16"/>
      <c r="AI37" s="15"/>
      <c r="AJ37" s="16"/>
      <c r="AK37" s="15"/>
      <c r="AL37" s="16"/>
      <c r="AM37" s="15"/>
      <c r="AN37" s="16"/>
      <c r="AO37" s="15"/>
      <c r="AP37" s="16"/>
      <c r="AQ37" s="15"/>
      <c r="AR37" s="16"/>
    </row>
    <row r="38" spans="1:44" ht="11.25" customHeight="1">
      <c r="A38" s="11" t="s">
        <v>60</v>
      </c>
      <c r="B38" s="12" t="s">
        <v>61</v>
      </c>
      <c r="C38" s="15"/>
      <c r="D38" s="16"/>
      <c r="E38" s="15"/>
      <c r="F38" s="16"/>
      <c r="G38" s="15"/>
      <c r="H38" s="16"/>
      <c r="I38" s="15"/>
      <c r="J38" s="16"/>
      <c r="K38" s="15"/>
      <c r="L38" s="16"/>
      <c r="M38" s="15"/>
      <c r="N38" s="16"/>
      <c r="O38" s="15"/>
      <c r="P38" s="16"/>
      <c r="Q38" s="15"/>
      <c r="R38" s="16"/>
      <c r="S38" s="15"/>
      <c r="T38" s="16"/>
      <c r="U38" s="15"/>
      <c r="V38" s="16"/>
      <c r="W38" s="15"/>
      <c r="X38" s="16"/>
      <c r="Y38" s="15"/>
      <c r="Z38" s="16"/>
      <c r="AA38" s="15"/>
      <c r="AB38" s="16"/>
      <c r="AC38" s="15"/>
      <c r="AD38" s="16"/>
      <c r="AE38" s="15"/>
      <c r="AF38" s="16"/>
      <c r="AG38" s="15"/>
      <c r="AH38" s="16"/>
      <c r="AI38" s="15"/>
      <c r="AJ38" s="16"/>
      <c r="AK38" s="15"/>
      <c r="AL38" s="16"/>
      <c r="AM38" s="15"/>
      <c r="AN38" s="16"/>
      <c r="AO38" s="15"/>
      <c r="AP38" s="16"/>
      <c r="AQ38" s="15"/>
      <c r="AR38" s="16"/>
    </row>
    <row r="39" spans="1:44" ht="11.25" customHeight="1">
      <c r="A39" s="11" t="s">
        <v>62</v>
      </c>
      <c r="B39" s="12" t="s">
        <v>63</v>
      </c>
      <c r="C39" s="15"/>
      <c r="D39" s="16"/>
      <c r="E39" s="15"/>
      <c r="F39" s="16"/>
      <c r="G39" s="15"/>
      <c r="H39" s="16"/>
      <c r="I39" s="15"/>
      <c r="J39" s="16"/>
      <c r="K39" s="15"/>
      <c r="L39" s="16"/>
      <c r="M39" s="15"/>
      <c r="N39" s="16"/>
      <c r="O39" s="15"/>
      <c r="P39" s="16"/>
      <c r="Q39" s="15"/>
      <c r="R39" s="16"/>
      <c r="S39" s="15"/>
      <c r="T39" s="16"/>
      <c r="U39" s="15"/>
      <c r="V39" s="16"/>
      <c r="W39" s="15"/>
      <c r="X39" s="16"/>
      <c r="Y39" s="15"/>
      <c r="Z39" s="16"/>
      <c r="AA39" s="15"/>
      <c r="AB39" s="16"/>
      <c r="AC39" s="15"/>
      <c r="AD39" s="16"/>
      <c r="AE39" s="15"/>
      <c r="AF39" s="16"/>
      <c r="AG39" s="15"/>
      <c r="AH39" s="16"/>
      <c r="AI39" s="15"/>
      <c r="AJ39" s="16"/>
      <c r="AK39" s="15"/>
      <c r="AL39" s="16"/>
      <c r="AM39" s="15"/>
      <c r="AN39" s="16"/>
      <c r="AO39" s="15"/>
      <c r="AP39" s="16"/>
      <c r="AQ39" s="15"/>
      <c r="AR39" s="16"/>
    </row>
    <row r="40" spans="1:44" ht="11.25" customHeight="1">
      <c r="A40" s="11" t="s">
        <v>64</v>
      </c>
      <c r="B40" s="12" t="s">
        <v>65</v>
      </c>
      <c r="C40" s="15"/>
      <c r="D40" s="16"/>
      <c r="E40" s="15"/>
      <c r="F40" s="16"/>
      <c r="G40" s="15"/>
      <c r="H40" s="16"/>
      <c r="I40" s="15"/>
      <c r="J40" s="16"/>
      <c r="K40" s="15"/>
      <c r="L40" s="16"/>
      <c r="M40" s="15"/>
      <c r="N40" s="16"/>
      <c r="O40" s="15"/>
      <c r="P40" s="16"/>
      <c r="Q40" s="15"/>
      <c r="R40" s="16"/>
      <c r="S40" s="15"/>
      <c r="T40" s="16"/>
      <c r="U40" s="15"/>
      <c r="V40" s="16"/>
      <c r="W40" s="15"/>
      <c r="X40" s="16"/>
      <c r="Y40" s="15"/>
      <c r="Z40" s="16"/>
      <c r="AA40" s="15"/>
      <c r="AB40" s="16"/>
      <c r="AC40" s="15"/>
      <c r="AD40" s="16"/>
      <c r="AE40" s="15"/>
      <c r="AF40" s="16"/>
      <c r="AG40" s="15"/>
      <c r="AH40" s="16"/>
      <c r="AI40" s="15"/>
      <c r="AJ40" s="16"/>
      <c r="AK40" s="15"/>
      <c r="AL40" s="16"/>
      <c r="AM40" s="15"/>
      <c r="AN40" s="16"/>
      <c r="AO40" s="15"/>
      <c r="AP40" s="16"/>
      <c r="AQ40" s="15"/>
      <c r="AR40" s="16"/>
    </row>
    <row r="41" spans="1:44" ht="11.25" customHeight="1">
      <c r="A41" s="11" t="s">
        <v>66</v>
      </c>
      <c r="B41" s="12" t="s">
        <v>67</v>
      </c>
      <c r="C41" s="15"/>
      <c r="D41" s="16"/>
      <c r="E41" s="15"/>
      <c r="F41" s="16"/>
      <c r="G41" s="15"/>
      <c r="H41" s="16"/>
      <c r="I41" s="15"/>
      <c r="J41" s="16"/>
      <c r="K41" s="15"/>
      <c r="L41" s="16"/>
      <c r="M41" s="15"/>
      <c r="N41" s="16"/>
      <c r="O41" s="15"/>
      <c r="P41" s="16"/>
      <c r="Q41" s="15"/>
      <c r="R41" s="16"/>
      <c r="S41" s="15"/>
      <c r="T41" s="16"/>
      <c r="U41" s="15"/>
      <c r="V41" s="16"/>
      <c r="W41" s="15"/>
      <c r="X41" s="16"/>
      <c r="Y41" s="15"/>
      <c r="Z41" s="16"/>
      <c r="AA41" s="15"/>
      <c r="AB41" s="16"/>
      <c r="AC41" s="15"/>
      <c r="AD41" s="16"/>
      <c r="AE41" s="15"/>
      <c r="AF41" s="16"/>
      <c r="AG41" s="15"/>
      <c r="AH41" s="16"/>
      <c r="AI41" s="15"/>
      <c r="AJ41" s="16"/>
      <c r="AK41" s="15"/>
      <c r="AL41" s="16"/>
      <c r="AM41" s="15"/>
      <c r="AN41" s="16"/>
      <c r="AO41" s="15"/>
      <c r="AP41" s="16"/>
      <c r="AQ41" s="15"/>
      <c r="AR41" s="16"/>
    </row>
    <row r="42" spans="1:44" ht="11.25" customHeight="1">
      <c r="A42" s="11" t="s">
        <v>68</v>
      </c>
      <c r="B42" s="12" t="s">
        <v>69</v>
      </c>
      <c r="C42" s="15"/>
      <c r="D42" s="16"/>
      <c r="E42" s="15"/>
      <c r="F42" s="16"/>
      <c r="G42" s="15"/>
      <c r="H42" s="16"/>
      <c r="I42" s="15"/>
      <c r="J42" s="16"/>
      <c r="K42" s="15"/>
      <c r="L42" s="16"/>
      <c r="M42" s="15"/>
      <c r="N42" s="16"/>
      <c r="O42" s="15"/>
      <c r="P42" s="16"/>
      <c r="Q42" s="15"/>
      <c r="R42" s="16"/>
      <c r="S42" s="15"/>
      <c r="T42" s="16"/>
      <c r="U42" s="15"/>
      <c r="V42" s="16"/>
      <c r="W42" s="15"/>
      <c r="X42" s="16"/>
      <c r="Y42" s="15"/>
      <c r="Z42" s="16"/>
      <c r="AA42" s="15"/>
      <c r="AB42" s="16"/>
      <c r="AC42" s="15"/>
      <c r="AD42" s="16"/>
      <c r="AE42" s="15"/>
      <c r="AF42" s="16"/>
      <c r="AG42" s="15"/>
      <c r="AH42" s="16"/>
      <c r="AI42" s="15"/>
      <c r="AJ42" s="16"/>
      <c r="AK42" s="15"/>
      <c r="AL42" s="16"/>
      <c r="AM42" s="15"/>
      <c r="AN42" s="16"/>
      <c r="AO42" s="15"/>
      <c r="AP42" s="16"/>
      <c r="AQ42" s="15"/>
      <c r="AR42" s="16"/>
    </row>
    <row r="43" spans="1:44" ht="11.25" customHeight="1">
      <c r="A43" s="11" t="s">
        <v>70</v>
      </c>
      <c r="B43" s="12" t="s">
        <v>71</v>
      </c>
      <c r="C43" s="15"/>
      <c r="D43" s="16"/>
      <c r="E43" s="15"/>
      <c r="F43" s="16"/>
      <c r="G43" s="15"/>
      <c r="H43" s="16"/>
      <c r="I43" s="15"/>
      <c r="J43" s="16"/>
      <c r="K43" s="15"/>
      <c r="L43" s="16"/>
      <c r="M43" s="15"/>
      <c r="N43" s="16"/>
      <c r="O43" s="15"/>
      <c r="P43" s="16"/>
      <c r="Q43" s="15"/>
      <c r="R43" s="16"/>
      <c r="S43" s="15"/>
      <c r="T43" s="16"/>
      <c r="U43" s="15"/>
      <c r="V43" s="16"/>
      <c r="W43" s="15"/>
      <c r="X43" s="16"/>
      <c r="Y43" s="15"/>
      <c r="Z43" s="16"/>
      <c r="AA43" s="15"/>
      <c r="AB43" s="16"/>
      <c r="AC43" s="15"/>
      <c r="AD43" s="16"/>
      <c r="AE43" s="15"/>
      <c r="AF43" s="16"/>
      <c r="AG43" s="15"/>
      <c r="AH43" s="16"/>
      <c r="AI43" s="15"/>
      <c r="AJ43" s="16"/>
      <c r="AK43" s="15"/>
      <c r="AL43" s="16"/>
      <c r="AM43" s="15"/>
      <c r="AN43" s="16"/>
      <c r="AO43" s="15"/>
      <c r="AP43" s="16"/>
      <c r="AQ43" s="15"/>
      <c r="AR43" s="16"/>
    </row>
    <row r="44" spans="1:44" ht="11.25" customHeight="1">
      <c r="A44" s="11" t="s">
        <v>72</v>
      </c>
      <c r="B44" s="12" t="s">
        <v>73</v>
      </c>
      <c r="C44" s="15"/>
      <c r="D44" s="16"/>
      <c r="E44" s="15"/>
      <c r="F44" s="16"/>
      <c r="G44" s="15"/>
      <c r="H44" s="16"/>
      <c r="I44" s="15"/>
      <c r="J44" s="16"/>
      <c r="K44" s="15"/>
      <c r="L44" s="16"/>
      <c r="M44" s="15"/>
      <c r="N44" s="16"/>
      <c r="O44" s="15"/>
      <c r="P44" s="16"/>
      <c r="Q44" s="15"/>
      <c r="R44" s="16"/>
      <c r="S44" s="15"/>
      <c r="T44" s="16"/>
      <c r="U44" s="15"/>
      <c r="V44" s="16"/>
      <c r="W44" s="15"/>
      <c r="X44" s="16"/>
      <c r="Y44" s="15"/>
      <c r="Z44" s="16"/>
      <c r="AA44" s="15"/>
      <c r="AB44" s="16"/>
      <c r="AC44" s="15"/>
      <c r="AD44" s="16"/>
      <c r="AE44" s="15"/>
      <c r="AF44" s="16"/>
      <c r="AG44" s="15"/>
      <c r="AH44" s="16"/>
      <c r="AI44" s="15"/>
      <c r="AJ44" s="16"/>
      <c r="AK44" s="15"/>
      <c r="AL44" s="16"/>
      <c r="AM44" s="15"/>
      <c r="AN44" s="16"/>
      <c r="AO44" s="15"/>
      <c r="AP44" s="16"/>
      <c r="AQ44" s="15"/>
      <c r="AR44" s="16"/>
    </row>
    <row r="45" spans="1:44" ht="11.25" customHeight="1">
      <c r="A45" s="11" t="s">
        <v>74</v>
      </c>
      <c r="B45" s="12" t="s">
        <v>75</v>
      </c>
      <c r="C45" s="15"/>
      <c r="D45" s="16"/>
      <c r="E45" s="15"/>
      <c r="F45" s="16"/>
      <c r="G45" s="15"/>
      <c r="H45" s="16"/>
      <c r="I45" s="15"/>
      <c r="J45" s="16"/>
      <c r="K45" s="15"/>
      <c r="L45" s="16"/>
      <c r="M45" s="15"/>
      <c r="N45" s="16"/>
      <c r="O45" s="15"/>
      <c r="P45" s="16"/>
      <c r="Q45" s="15"/>
      <c r="R45" s="16"/>
      <c r="S45" s="15"/>
      <c r="T45" s="16"/>
      <c r="U45" s="15"/>
      <c r="V45" s="16"/>
      <c r="W45" s="15"/>
      <c r="X45" s="16"/>
      <c r="Y45" s="15"/>
      <c r="Z45" s="16"/>
      <c r="AA45" s="15"/>
      <c r="AB45" s="16"/>
      <c r="AC45" s="15"/>
      <c r="AD45" s="16"/>
      <c r="AE45" s="15"/>
      <c r="AF45" s="16"/>
      <c r="AG45" s="15"/>
      <c r="AH45" s="16"/>
      <c r="AI45" s="15"/>
      <c r="AJ45" s="16"/>
      <c r="AK45" s="15"/>
      <c r="AL45" s="16"/>
      <c r="AM45" s="15"/>
      <c r="AN45" s="16"/>
      <c r="AO45" s="15"/>
      <c r="AP45" s="16"/>
      <c r="AQ45" s="15"/>
      <c r="AR45" s="16"/>
    </row>
    <row r="46" spans="1:44" ht="11.25" customHeight="1">
      <c r="A46" s="11" t="s">
        <v>76</v>
      </c>
      <c r="B46" s="12" t="s">
        <v>77</v>
      </c>
      <c r="C46" s="15"/>
      <c r="D46" s="16"/>
      <c r="E46" s="15"/>
      <c r="F46" s="16"/>
      <c r="G46" s="15"/>
      <c r="H46" s="16"/>
      <c r="I46" s="15"/>
      <c r="J46" s="16"/>
      <c r="K46" s="15"/>
      <c r="L46" s="16"/>
      <c r="M46" s="15"/>
      <c r="N46" s="16"/>
      <c r="O46" s="15"/>
      <c r="P46" s="16"/>
      <c r="Q46" s="15"/>
      <c r="R46" s="16"/>
      <c r="S46" s="15"/>
      <c r="T46" s="16"/>
      <c r="U46" s="15"/>
      <c r="V46" s="16"/>
      <c r="W46" s="15"/>
      <c r="X46" s="16"/>
      <c r="Y46" s="15"/>
      <c r="Z46" s="16"/>
      <c r="AA46" s="15"/>
      <c r="AB46" s="16"/>
      <c r="AC46" s="15"/>
      <c r="AD46" s="16"/>
      <c r="AE46" s="15"/>
      <c r="AF46" s="16"/>
      <c r="AG46" s="15"/>
      <c r="AH46" s="16"/>
      <c r="AI46" s="15"/>
      <c r="AJ46" s="16"/>
      <c r="AK46" s="15"/>
      <c r="AL46" s="16"/>
      <c r="AM46" s="15"/>
      <c r="AN46" s="16"/>
      <c r="AO46" s="15"/>
      <c r="AP46" s="16"/>
      <c r="AQ46" s="15"/>
      <c r="AR46" s="16"/>
    </row>
    <row r="47" spans="1:44" ht="11.25" customHeight="1">
      <c r="A47" s="11" t="s">
        <v>78</v>
      </c>
      <c r="B47" s="12" t="s">
        <v>79</v>
      </c>
      <c r="C47" s="15"/>
      <c r="D47" s="16"/>
      <c r="E47" s="15"/>
      <c r="F47" s="16"/>
      <c r="G47" s="15"/>
      <c r="H47" s="16"/>
      <c r="I47" s="15"/>
      <c r="J47" s="16"/>
      <c r="K47" s="15"/>
      <c r="L47" s="16"/>
      <c r="M47" s="15"/>
      <c r="N47" s="16"/>
      <c r="O47" s="15"/>
      <c r="P47" s="16"/>
      <c r="Q47" s="15"/>
      <c r="R47" s="16"/>
      <c r="S47" s="15"/>
      <c r="T47" s="16"/>
      <c r="U47" s="15"/>
      <c r="V47" s="16"/>
      <c r="W47" s="15"/>
      <c r="X47" s="16"/>
      <c r="Y47" s="15"/>
      <c r="Z47" s="16"/>
      <c r="AA47" s="15"/>
      <c r="AB47" s="16"/>
      <c r="AC47" s="15"/>
      <c r="AD47" s="16"/>
      <c r="AE47" s="15"/>
      <c r="AF47" s="16"/>
      <c r="AG47" s="15"/>
      <c r="AH47" s="16"/>
      <c r="AI47" s="15"/>
      <c r="AJ47" s="16"/>
      <c r="AK47" s="15"/>
      <c r="AL47" s="16"/>
      <c r="AM47" s="15"/>
      <c r="AN47" s="16"/>
      <c r="AO47" s="15"/>
      <c r="AP47" s="16"/>
      <c r="AQ47" s="15"/>
      <c r="AR47" s="16"/>
    </row>
    <row r="48" spans="1:44" ht="11.25" customHeight="1">
      <c r="A48" s="11" t="s">
        <v>80</v>
      </c>
      <c r="B48" s="12" t="s">
        <v>81</v>
      </c>
      <c r="C48" s="15"/>
      <c r="D48" s="16"/>
      <c r="E48" s="15"/>
      <c r="F48" s="16"/>
      <c r="G48" s="15"/>
      <c r="H48" s="16"/>
      <c r="I48" s="15"/>
      <c r="J48" s="16"/>
      <c r="K48" s="15"/>
      <c r="L48" s="16"/>
      <c r="M48" s="15"/>
      <c r="N48" s="16"/>
      <c r="O48" s="15"/>
      <c r="P48" s="16"/>
      <c r="Q48" s="15"/>
      <c r="R48" s="16"/>
      <c r="S48" s="15"/>
      <c r="T48" s="16"/>
      <c r="U48" s="15"/>
      <c r="V48" s="16"/>
      <c r="W48" s="15"/>
      <c r="X48" s="16"/>
      <c r="Y48" s="15"/>
      <c r="Z48" s="16"/>
      <c r="AA48" s="15"/>
      <c r="AB48" s="16"/>
      <c r="AC48" s="15"/>
      <c r="AD48" s="16"/>
      <c r="AE48" s="15"/>
      <c r="AF48" s="16"/>
      <c r="AG48" s="15"/>
      <c r="AH48" s="16"/>
      <c r="AI48" s="15"/>
      <c r="AJ48" s="16"/>
      <c r="AK48" s="15"/>
      <c r="AL48" s="16"/>
      <c r="AM48" s="15"/>
      <c r="AN48" s="16"/>
      <c r="AO48" s="15"/>
      <c r="AP48" s="16"/>
      <c r="AQ48" s="15"/>
      <c r="AR48" s="16"/>
    </row>
    <row r="49" spans="1:44" ht="11.25" customHeight="1">
      <c r="A49" s="11" t="s">
        <v>82</v>
      </c>
      <c r="B49" s="12" t="s">
        <v>83</v>
      </c>
      <c r="C49" s="15"/>
      <c r="D49" s="16"/>
      <c r="E49" s="15"/>
      <c r="F49" s="16"/>
      <c r="G49" s="15"/>
      <c r="H49" s="16"/>
      <c r="I49" s="15"/>
      <c r="J49" s="16"/>
      <c r="K49" s="15"/>
      <c r="L49" s="16"/>
      <c r="M49" s="15"/>
      <c r="N49" s="16"/>
      <c r="O49" s="15"/>
      <c r="P49" s="16"/>
      <c r="Q49" s="15"/>
      <c r="R49" s="16"/>
      <c r="S49" s="15"/>
      <c r="T49" s="16"/>
      <c r="U49" s="15"/>
      <c r="V49" s="16"/>
      <c r="W49" s="15"/>
      <c r="X49" s="16"/>
      <c r="Y49" s="15"/>
      <c r="Z49" s="16"/>
      <c r="AA49" s="15"/>
      <c r="AB49" s="16"/>
      <c r="AC49" s="15"/>
      <c r="AD49" s="16"/>
      <c r="AE49" s="15"/>
      <c r="AF49" s="16"/>
      <c r="AG49" s="15"/>
      <c r="AH49" s="16"/>
      <c r="AI49" s="15"/>
      <c r="AJ49" s="16"/>
      <c r="AK49" s="15"/>
      <c r="AL49" s="16"/>
      <c r="AM49" s="15"/>
      <c r="AN49" s="16"/>
      <c r="AO49" s="15"/>
      <c r="AP49" s="16"/>
      <c r="AQ49" s="15"/>
      <c r="AR49" s="16"/>
    </row>
    <row r="50" spans="1:44" ht="11.25" customHeight="1">
      <c r="A50" s="11" t="s">
        <v>84</v>
      </c>
      <c r="B50" s="12" t="s">
        <v>85</v>
      </c>
      <c r="C50" s="15"/>
      <c r="D50" s="16"/>
      <c r="E50" s="15"/>
      <c r="F50" s="16"/>
      <c r="G50" s="15"/>
      <c r="H50" s="16"/>
      <c r="I50" s="15"/>
      <c r="J50" s="16"/>
      <c r="K50" s="15"/>
      <c r="L50" s="16"/>
      <c r="M50" s="15"/>
      <c r="N50" s="16"/>
      <c r="O50" s="15"/>
      <c r="P50" s="16"/>
      <c r="Q50" s="15"/>
      <c r="R50" s="16"/>
      <c r="S50" s="15"/>
      <c r="T50" s="16"/>
      <c r="U50" s="15"/>
      <c r="V50" s="16"/>
      <c r="W50" s="15"/>
      <c r="X50" s="16"/>
      <c r="Y50" s="15"/>
      <c r="Z50" s="16"/>
      <c r="AA50" s="15"/>
      <c r="AB50" s="16"/>
      <c r="AC50" s="15"/>
      <c r="AD50" s="16"/>
      <c r="AE50" s="15"/>
      <c r="AF50" s="16"/>
      <c r="AG50" s="15"/>
      <c r="AH50" s="16"/>
      <c r="AI50" s="15"/>
      <c r="AJ50" s="16"/>
      <c r="AK50" s="15"/>
      <c r="AL50" s="16"/>
      <c r="AM50" s="15"/>
      <c r="AN50" s="16"/>
      <c r="AO50" s="15"/>
      <c r="AP50" s="16"/>
      <c r="AQ50" s="15"/>
      <c r="AR50" s="16"/>
    </row>
    <row r="51" spans="1:44" ht="11.25" customHeight="1">
      <c r="A51" s="11" t="s">
        <v>86</v>
      </c>
      <c r="B51" s="12" t="s">
        <v>87</v>
      </c>
      <c r="C51" s="15"/>
      <c r="D51" s="16"/>
      <c r="E51" s="15"/>
      <c r="F51" s="16"/>
      <c r="G51" s="15"/>
      <c r="H51" s="16"/>
      <c r="I51" s="15"/>
      <c r="J51" s="16"/>
      <c r="K51" s="15"/>
      <c r="L51" s="16"/>
      <c r="M51" s="15"/>
      <c r="N51" s="16"/>
      <c r="O51" s="15"/>
      <c r="P51" s="16"/>
      <c r="Q51" s="15"/>
      <c r="R51" s="16"/>
      <c r="S51" s="15"/>
      <c r="T51" s="16"/>
      <c r="U51" s="15"/>
      <c r="V51" s="16"/>
      <c r="W51" s="15"/>
      <c r="X51" s="16"/>
      <c r="Y51" s="15"/>
      <c r="Z51" s="16"/>
      <c r="AA51" s="15"/>
      <c r="AB51" s="16"/>
      <c r="AC51" s="15"/>
      <c r="AD51" s="16"/>
      <c r="AE51" s="15"/>
      <c r="AF51" s="16"/>
      <c r="AG51" s="15"/>
      <c r="AH51" s="16"/>
      <c r="AI51" s="15"/>
      <c r="AJ51" s="16"/>
      <c r="AK51" s="15"/>
      <c r="AL51" s="16"/>
      <c r="AM51" s="15"/>
      <c r="AN51" s="16"/>
      <c r="AO51" s="15"/>
      <c r="AP51" s="16"/>
      <c r="AQ51" s="15"/>
      <c r="AR51" s="16"/>
    </row>
    <row r="52" spans="1:44" ht="11.25" customHeight="1">
      <c r="A52" s="11" t="s">
        <v>88</v>
      </c>
      <c r="B52" s="12" t="s">
        <v>89</v>
      </c>
      <c r="C52" s="15"/>
      <c r="D52" s="16"/>
      <c r="E52" s="15"/>
      <c r="F52" s="16"/>
      <c r="G52" s="15"/>
      <c r="H52" s="16"/>
      <c r="I52" s="15"/>
      <c r="J52" s="16"/>
      <c r="K52" s="15"/>
      <c r="L52" s="16"/>
      <c r="M52" s="15"/>
      <c r="N52" s="16"/>
      <c r="O52" s="15"/>
      <c r="P52" s="16"/>
      <c r="Q52" s="15"/>
      <c r="R52" s="16"/>
      <c r="S52" s="15"/>
      <c r="T52" s="16"/>
      <c r="U52" s="15"/>
      <c r="V52" s="16"/>
      <c r="W52" s="15"/>
      <c r="X52" s="16"/>
      <c r="Y52" s="15"/>
      <c r="Z52" s="16"/>
      <c r="AA52" s="15"/>
      <c r="AB52" s="16"/>
      <c r="AC52" s="15"/>
      <c r="AD52" s="16"/>
      <c r="AE52" s="15"/>
      <c r="AF52" s="16"/>
      <c r="AG52" s="15"/>
      <c r="AH52" s="16"/>
      <c r="AI52" s="15"/>
      <c r="AJ52" s="16"/>
      <c r="AK52" s="15"/>
      <c r="AL52" s="16"/>
      <c r="AM52" s="15"/>
      <c r="AN52" s="16"/>
      <c r="AO52" s="15"/>
      <c r="AP52" s="16"/>
      <c r="AQ52" s="15"/>
      <c r="AR52" s="16"/>
    </row>
    <row r="53" spans="1:44" ht="11.25" customHeight="1">
      <c r="A53" s="11" t="s">
        <v>90</v>
      </c>
      <c r="B53" s="12" t="s">
        <v>91</v>
      </c>
      <c r="C53" s="15"/>
      <c r="D53" s="16"/>
      <c r="E53" s="15"/>
      <c r="F53" s="16"/>
      <c r="G53" s="15"/>
      <c r="H53" s="16"/>
      <c r="I53" s="15"/>
      <c r="J53" s="16"/>
      <c r="K53" s="15"/>
      <c r="L53" s="16"/>
      <c r="M53" s="15"/>
      <c r="N53" s="16"/>
      <c r="O53" s="15"/>
      <c r="P53" s="16"/>
      <c r="Q53" s="15"/>
      <c r="R53" s="16"/>
      <c r="S53" s="15"/>
      <c r="T53" s="16"/>
      <c r="U53" s="15"/>
      <c r="V53" s="16"/>
      <c r="W53" s="15"/>
      <c r="X53" s="16"/>
      <c r="Y53" s="15"/>
      <c r="Z53" s="16"/>
      <c r="AA53" s="15"/>
      <c r="AB53" s="16"/>
      <c r="AC53" s="15"/>
      <c r="AD53" s="16"/>
      <c r="AE53" s="15"/>
      <c r="AF53" s="16"/>
      <c r="AG53" s="15"/>
      <c r="AH53" s="16"/>
      <c r="AI53" s="15"/>
      <c r="AJ53" s="16"/>
      <c r="AK53" s="15"/>
      <c r="AL53" s="16"/>
      <c r="AM53" s="15"/>
      <c r="AN53" s="16"/>
      <c r="AO53" s="15"/>
      <c r="AP53" s="16"/>
      <c r="AQ53" s="15"/>
      <c r="AR53" s="16"/>
    </row>
    <row r="54" spans="1:44" ht="11.25" customHeight="1">
      <c r="A54" s="11" t="s">
        <v>92</v>
      </c>
      <c r="B54" s="12" t="s">
        <v>93</v>
      </c>
      <c r="C54" s="15"/>
      <c r="D54" s="16"/>
      <c r="E54" s="15"/>
      <c r="F54" s="16"/>
      <c r="G54" s="15"/>
      <c r="H54" s="16"/>
      <c r="I54" s="15"/>
      <c r="J54" s="16"/>
      <c r="K54" s="15"/>
      <c r="L54" s="16"/>
      <c r="M54" s="15"/>
      <c r="N54" s="16"/>
      <c r="O54" s="15"/>
      <c r="P54" s="16"/>
      <c r="Q54" s="15"/>
      <c r="R54" s="16"/>
      <c r="S54" s="15"/>
      <c r="T54" s="16"/>
      <c r="U54" s="15"/>
      <c r="V54" s="16"/>
      <c r="W54" s="15"/>
      <c r="X54" s="16"/>
      <c r="Y54" s="15"/>
      <c r="Z54" s="16"/>
      <c r="AA54" s="15"/>
      <c r="AB54" s="16"/>
      <c r="AC54" s="15"/>
      <c r="AD54" s="16"/>
      <c r="AE54" s="15"/>
      <c r="AF54" s="16"/>
      <c r="AG54" s="15"/>
      <c r="AH54" s="16"/>
      <c r="AI54" s="15"/>
      <c r="AJ54" s="16"/>
      <c r="AK54" s="15"/>
      <c r="AL54" s="16"/>
      <c r="AM54" s="15"/>
      <c r="AN54" s="16"/>
      <c r="AO54" s="15"/>
      <c r="AP54" s="16"/>
      <c r="AQ54" s="15"/>
      <c r="AR54" s="16"/>
    </row>
    <row r="55" spans="1:44" ht="11.25" customHeight="1">
      <c r="A55" s="11" t="s">
        <v>94</v>
      </c>
      <c r="B55" s="12" t="s">
        <v>95</v>
      </c>
      <c r="C55" s="15"/>
      <c r="D55" s="16"/>
      <c r="E55" s="15"/>
      <c r="F55" s="16"/>
      <c r="G55" s="15"/>
      <c r="H55" s="16"/>
      <c r="I55" s="15"/>
      <c r="J55" s="16"/>
      <c r="K55" s="15"/>
      <c r="L55" s="16"/>
      <c r="M55" s="15"/>
      <c r="N55" s="16"/>
      <c r="O55" s="15"/>
      <c r="P55" s="16"/>
      <c r="Q55" s="15"/>
      <c r="R55" s="16"/>
      <c r="S55" s="15"/>
      <c r="T55" s="16"/>
      <c r="U55" s="15"/>
      <c r="V55" s="16"/>
      <c r="W55" s="15"/>
      <c r="X55" s="16"/>
      <c r="Y55" s="15"/>
      <c r="Z55" s="16"/>
      <c r="AA55" s="15"/>
      <c r="AB55" s="16"/>
      <c r="AC55" s="15"/>
      <c r="AD55" s="16"/>
      <c r="AE55" s="15"/>
      <c r="AF55" s="16"/>
      <c r="AG55" s="15"/>
      <c r="AH55" s="16"/>
      <c r="AI55" s="15"/>
      <c r="AJ55" s="16"/>
      <c r="AK55" s="15"/>
      <c r="AL55" s="16"/>
      <c r="AM55" s="15"/>
      <c r="AN55" s="16"/>
      <c r="AO55" s="15"/>
      <c r="AP55" s="16"/>
      <c r="AQ55" s="15"/>
      <c r="AR55" s="16"/>
    </row>
    <row r="56" spans="1:44" ht="11.25" customHeight="1">
      <c r="A56" s="11" t="s">
        <v>96</v>
      </c>
      <c r="B56" s="12" t="s">
        <v>97</v>
      </c>
      <c r="C56" s="15"/>
      <c r="D56" s="16"/>
      <c r="E56" s="15"/>
      <c r="F56" s="16"/>
      <c r="G56" s="15"/>
      <c r="H56" s="16"/>
      <c r="I56" s="15"/>
      <c r="J56" s="16"/>
      <c r="K56" s="15"/>
      <c r="L56" s="16"/>
      <c r="M56" s="15"/>
      <c r="N56" s="16"/>
      <c r="O56" s="15"/>
      <c r="P56" s="16"/>
      <c r="Q56" s="15"/>
      <c r="R56" s="16"/>
      <c r="S56" s="15"/>
      <c r="T56" s="16"/>
      <c r="U56" s="15"/>
      <c r="V56" s="16"/>
      <c r="W56" s="15"/>
      <c r="X56" s="16"/>
      <c r="Y56" s="15"/>
      <c r="Z56" s="16"/>
      <c r="AA56" s="15"/>
      <c r="AB56" s="16"/>
      <c r="AC56" s="15"/>
      <c r="AD56" s="16"/>
      <c r="AE56" s="15"/>
      <c r="AF56" s="16"/>
      <c r="AG56" s="15"/>
      <c r="AH56" s="16"/>
      <c r="AI56" s="15"/>
      <c r="AJ56" s="16"/>
      <c r="AK56" s="15"/>
      <c r="AL56" s="16"/>
      <c r="AM56" s="15"/>
      <c r="AN56" s="16"/>
      <c r="AO56" s="15"/>
      <c r="AP56" s="16"/>
      <c r="AQ56" s="15"/>
      <c r="AR56" s="16"/>
    </row>
    <row r="57" spans="1:44" ht="11.25" customHeight="1">
      <c r="A57" s="11" t="s">
        <v>98</v>
      </c>
      <c r="B57" s="12" t="s">
        <v>99</v>
      </c>
      <c r="C57" s="15"/>
      <c r="D57" s="16"/>
      <c r="E57" s="15"/>
      <c r="F57" s="16"/>
      <c r="G57" s="15"/>
      <c r="H57" s="16"/>
      <c r="I57" s="15"/>
      <c r="J57" s="16"/>
      <c r="K57" s="15"/>
      <c r="L57" s="16"/>
      <c r="M57" s="15"/>
      <c r="N57" s="16"/>
      <c r="O57" s="15"/>
      <c r="P57" s="16"/>
      <c r="Q57" s="15"/>
      <c r="R57" s="16"/>
      <c r="S57" s="15"/>
      <c r="T57" s="16"/>
      <c r="U57" s="15"/>
      <c r="V57" s="16"/>
      <c r="W57" s="15"/>
      <c r="X57" s="16"/>
      <c r="Y57" s="15"/>
      <c r="Z57" s="16"/>
      <c r="AA57" s="15"/>
      <c r="AB57" s="16"/>
      <c r="AC57" s="15"/>
      <c r="AD57" s="16"/>
      <c r="AE57" s="15"/>
      <c r="AF57" s="16"/>
      <c r="AG57" s="15"/>
      <c r="AH57" s="16"/>
      <c r="AI57" s="15"/>
      <c r="AJ57" s="16"/>
      <c r="AK57" s="15"/>
      <c r="AL57" s="16"/>
      <c r="AM57" s="15"/>
      <c r="AN57" s="16"/>
      <c r="AO57" s="15"/>
      <c r="AP57" s="16"/>
      <c r="AQ57" s="15"/>
      <c r="AR57" s="16"/>
    </row>
    <row r="58" spans="1:44" ht="11.25" customHeight="1">
      <c r="A58" s="11" t="s">
        <v>100</v>
      </c>
      <c r="B58" s="12" t="s">
        <v>101</v>
      </c>
      <c r="C58" s="15"/>
      <c r="D58" s="16"/>
      <c r="E58" s="15"/>
      <c r="F58" s="16"/>
      <c r="G58" s="15"/>
      <c r="H58" s="16"/>
      <c r="I58" s="15"/>
      <c r="J58" s="16"/>
      <c r="K58" s="15"/>
      <c r="L58" s="16"/>
      <c r="M58" s="15"/>
      <c r="N58" s="16"/>
      <c r="O58" s="15"/>
      <c r="P58" s="16"/>
      <c r="Q58" s="15"/>
      <c r="R58" s="16"/>
      <c r="S58" s="15"/>
      <c r="T58" s="16"/>
      <c r="U58" s="15"/>
      <c r="V58" s="16"/>
      <c r="W58" s="15"/>
      <c r="X58" s="16"/>
      <c r="Y58" s="15"/>
      <c r="Z58" s="16"/>
      <c r="AA58" s="15"/>
      <c r="AB58" s="16"/>
      <c r="AC58" s="15"/>
      <c r="AD58" s="16"/>
      <c r="AE58" s="15"/>
      <c r="AF58" s="16"/>
      <c r="AG58" s="15"/>
      <c r="AH58" s="16"/>
      <c r="AI58" s="15"/>
      <c r="AJ58" s="16"/>
      <c r="AK58" s="15"/>
      <c r="AL58" s="16"/>
      <c r="AM58" s="15"/>
      <c r="AN58" s="16"/>
      <c r="AO58" s="15"/>
      <c r="AP58" s="16"/>
      <c r="AQ58" s="15"/>
      <c r="AR58" s="16"/>
    </row>
    <row r="59" spans="1:44" ht="11.25" customHeight="1">
      <c r="A59" s="11" t="s">
        <v>102</v>
      </c>
      <c r="B59" s="12" t="s">
        <v>103</v>
      </c>
      <c r="C59" s="15"/>
      <c r="D59" s="16"/>
      <c r="E59" s="15"/>
      <c r="F59" s="16"/>
      <c r="G59" s="15"/>
      <c r="H59" s="16"/>
      <c r="I59" s="15"/>
      <c r="J59" s="16"/>
      <c r="K59" s="15"/>
      <c r="L59" s="16"/>
      <c r="M59" s="15"/>
      <c r="N59" s="16"/>
      <c r="O59" s="15"/>
      <c r="P59" s="16"/>
      <c r="Q59" s="15"/>
      <c r="R59" s="16"/>
      <c r="S59" s="15"/>
      <c r="T59" s="16"/>
      <c r="U59" s="15"/>
      <c r="V59" s="16"/>
      <c r="W59" s="15"/>
      <c r="X59" s="16"/>
      <c r="Y59" s="15"/>
      <c r="Z59" s="16"/>
      <c r="AA59" s="15"/>
      <c r="AB59" s="16"/>
      <c r="AC59" s="15"/>
      <c r="AD59" s="16"/>
      <c r="AE59" s="15"/>
      <c r="AF59" s="16"/>
      <c r="AG59" s="15"/>
      <c r="AH59" s="16"/>
      <c r="AI59" s="15"/>
      <c r="AJ59" s="16"/>
      <c r="AK59" s="15"/>
      <c r="AL59" s="16"/>
      <c r="AM59" s="15"/>
      <c r="AN59" s="16"/>
      <c r="AO59" s="15"/>
      <c r="AP59" s="16"/>
      <c r="AQ59" s="15"/>
      <c r="AR59" s="16"/>
    </row>
    <row r="60" spans="1:44" ht="11.25" customHeight="1">
      <c r="A60" s="11" t="s">
        <v>104</v>
      </c>
      <c r="B60" s="12" t="s">
        <v>105</v>
      </c>
      <c r="C60" s="15"/>
      <c r="D60" s="16"/>
      <c r="E60" s="15"/>
      <c r="F60" s="16"/>
      <c r="G60" s="15"/>
      <c r="H60" s="16"/>
      <c r="I60" s="15"/>
      <c r="J60" s="16"/>
      <c r="K60" s="15"/>
      <c r="L60" s="16"/>
      <c r="M60" s="15"/>
      <c r="N60" s="16"/>
      <c r="O60" s="15"/>
      <c r="P60" s="16"/>
      <c r="Q60" s="15"/>
      <c r="R60" s="16"/>
      <c r="S60" s="15"/>
      <c r="T60" s="16"/>
      <c r="U60" s="15"/>
      <c r="V60" s="16"/>
      <c r="W60" s="15"/>
      <c r="X60" s="16"/>
      <c r="Y60" s="15"/>
      <c r="Z60" s="16"/>
      <c r="AA60" s="15"/>
      <c r="AB60" s="16"/>
      <c r="AC60" s="15"/>
      <c r="AD60" s="16"/>
      <c r="AE60" s="15"/>
      <c r="AF60" s="16"/>
      <c r="AG60" s="15"/>
      <c r="AH60" s="16"/>
      <c r="AI60" s="15"/>
      <c r="AJ60" s="16"/>
      <c r="AK60" s="15"/>
      <c r="AL60" s="16"/>
      <c r="AM60" s="15"/>
      <c r="AN60" s="16"/>
      <c r="AO60" s="15"/>
      <c r="AP60" s="16"/>
      <c r="AQ60" s="15"/>
      <c r="AR60" s="16"/>
    </row>
    <row r="61" spans="1:44" ht="11.25" customHeight="1">
      <c r="A61" s="11" t="s">
        <v>106</v>
      </c>
      <c r="B61" s="12" t="s">
        <v>107</v>
      </c>
      <c r="C61" s="15"/>
      <c r="D61" s="16"/>
      <c r="E61" s="15"/>
      <c r="F61" s="16"/>
      <c r="G61" s="15"/>
      <c r="H61" s="16"/>
      <c r="I61" s="15"/>
      <c r="J61" s="16"/>
      <c r="K61" s="15"/>
      <c r="L61" s="16"/>
      <c r="M61" s="15"/>
      <c r="N61" s="16"/>
      <c r="O61" s="15"/>
      <c r="P61" s="16"/>
      <c r="Q61" s="15"/>
      <c r="R61" s="16"/>
      <c r="S61" s="15"/>
      <c r="T61" s="16"/>
      <c r="U61" s="15"/>
      <c r="V61" s="16"/>
      <c r="W61" s="15"/>
      <c r="X61" s="16"/>
      <c r="Y61" s="15"/>
      <c r="Z61" s="16"/>
      <c r="AA61" s="15"/>
      <c r="AB61" s="16"/>
      <c r="AC61" s="15"/>
      <c r="AD61" s="16"/>
      <c r="AE61" s="15"/>
      <c r="AF61" s="16"/>
      <c r="AG61" s="15"/>
      <c r="AH61" s="16"/>
      <c r="AI61" s="15"/>
      <c r="AJ61" s="16"/>
      <c r="AK61" s="15"/>
      <c r="AL61" s="16"/>
      <c r="AM61" s="15"/>
      <c r="AN61" s="16"/>
      <c r="AO61" s="15"/>
      <c r="AP61" s="16"/>
      <c r="AQ61" s="15"/>
      <c r="AR61" s="16"/>
    </row>
    <row r="62" spans="1:44" ht="11.25" customHeight="1">
      <c r="A62" s="11" t="s">
        <v>108</v>
      </c>
      <c r="B62" s="12" t="s">
        <v>109</v>
      </c>
      <c r="C62" s="15"/>
      <c r="D62" s="16"/>
      <c r="E62" s="15"/>
      <c r="F62" s="16"/>
      <c r="G62" s="15"/>
      <c r="H62" s="16"/>
      <c r="I62" s="15"/>
      <c r="J62" s="16"/>
      <c r="K62" s="15"/>
      <c r="L62" s="16"/>
      <c r="M62" s="15"/>
      <c r="N62" s="16"/>
      <c r="O62" s="15"/>
      <c r="P62" s="16"/>
      <c r="Q62" s="15"/>
      <c r="R62" s="16"/>
      <c r="S62" s="15"/>
      <c r="T62" s="16"/>
      <c r="U62" s="15"/>
      <c r="V62" s="16"/>
      <c r="W62" s="15"/>
      <c r="X62" s="16"/>
      <c r="Y62" s="15"/>
      <c r="Z62" s="16"/>
      <c r="AA62" s="15"/>
      <c r="AB62" s="16"/>
      <c r="AC62" s="15"/>
      <c r="AD62" s="16"/>
      <c r="AE62" s="15"/>
      <c r="AF62" s="16"/>
      <c r="AG62" s="15"/>
      <c r="AH62" s="16"/>
      <c r="AI62" s="15"/>
      <c r="AJ62" s="16"/>
      <c r="AK62" s="15"/>
      <c r="AL62" s="16"/>
      <c r="AM62" s="15"/>
      <c r="AN62" s="16"/>
      <c r="AO62" s="15"/>
      <c r="AP62" s="16"/>
      <c r="AQ62" s="15"/>
      <c r="AR62" s="16"/>
    </row>
    <row r="63" spans="1:44" ht="11.25" customHeight="1">
      <c r="A63" s="11" t="s">
        <v>110</v>
      </c>
      <c r="B63" s="12" t="s">
        <v>111</v>
      </c>
      <c r="C63" s="15"/>
      <c r="D63" s="16"/>
      <c r="E63" s="15"/>
      <c r="F63" s="16"/>
      <c r="G63" s="15"/>
      <c r="H63" s="16"/>
      <c r="I63" s="15"/>
      <c r="J63" s="16"/>
      <c r="K63" s="15"/>
      <c r="L63" s="16"/>
      <c r="M63" s="15"/>
      <c r="N63" s="16"/>
      <c r="O63" s="15"/>
      <c r="P63" s="16"/>
      <c r="Q63" s="15"/>
      <c r="R63" s="16"/>
      <c r="S63" s="15"/>
      <c r="T63" s="16"/>
      <c r="U63" s="15"/>
      <c r="V63" s="16"/>
      <c r="W63" s="15"/>
      <c r="X63" s="16"/>
      <c r="Y63" s="15"/>
      <c r="Z63" s="16"/>
      <c r="AA63" s="15"/>
      <c r="AB63" s="16"/>
      <c r="AC63" s="15"/>
      <c r="AD63" s="16"/>
      <c r="AE63" s="15"/>
      <c r="AF63" s="16"/>
      <c r="AG63" s="15"/>
      <c r="AH63" s="16"/>
      <c r="AI63" s="15"/>
      <c r="AJ63" s="16"/>
      <c r="AK63" s="15"/>
      <c r="AL63" s="16"/>
      <c r="AM63" s="15"/>
      <c r="AN63" s="16"/>
      <c r="AO63" s="15"/>
      <c r="AP63" s="16"/>
      <c r="AQ63" s="15"/>
      <c r="AR63" s="16"/>
    </row>
    <row r="64" spans="1:44" ht="11.25" customHeight="1">
      <c r="A64" s="11" t="s">
        <v>112</v>
      </c>
      <c r="B64" s="12" t="s">
        <v>113</v>
      </c>
      <c r="C64" s="15"/>
      <c r="D64" s="16"/>
      <c r="E64" s="15"/>
      <c r="F64" s="16"/>
      <c r="G64" s="15"/>
      <c r="H64" s="16"/>
      <c r="I64" s="15"/>
      <c r="J64" s="16"/>
      <c r="K64" s="15"/>
      <c r="L64" s="16"/>
      <c r="M64" s="15"/>
      <c r="N64" s="16"/>
      <c r="O64" s="15"/>
      <c r="P64" s="16"/>
      <c r="Q64" s="15"/>
      <c r="R64" s="16"/>
      <c r="S64" s="15"/>
      <c r="T64" s="16"/>
      <c r="U64" s="15"/>
      <c r="V64" s="16"/>
      <c r="W64" s="15"/>
      <c r="X64" s="16"/>
      <c r="Y64" s="15"/>
      <c r="Z64" s="16"/>
      <c r="AA64" s="15"/>
      <c r="AB64" s="16"/>
      <c r="AC64" s="15"/>
      <c r="AD64" s="16"/>
      <c r="AE64" s="15"/>
      <c r="AF64" s="16"/>
      <c r="AG64" s="15"/>
      <c r="AH64" s="16"/>
      <c r="AI64" s="15"/>
      <c r="AJ64" s="16"/>
      <c r="AK64" s="15"/>
      <c r="AL64" s="16"/>
      <c r="AM64" s="15"/>
      <c r="AN64" s="16"/>
      <c r="AO64" s="15"/>
      <c r="AP64" s="16"/>
      <c r="AQ64" s="15"/>
      <c r="AR64" s="16"/>
    </row>
    <row r="65" spans="1:44" ht="11.25" customHeight="1">
      <c r="A65" s="11" t="s">
        <v>114</v>
      </c>
      <c r="B65" s="12" t="s">
        <v>115</v>
      </c>
      <c r="C65" s="15"/>
      <c r="D65" s="16"/>
      <c r="E65" s="15"/>
      <c r="F65" s="16"/>
      <c r="G65" s="15"/>
      <c r="H65" s="16"/>
      <c r="I65" s="15"/>
      <c r="J65" s="16"/>
      <c r="K65" s="15"/>
      <c r="L65" s="16"/>
      <c r="M65" s="15"/>
      <c r="N65" s="16"/>
      <c r="O65" s="15"/>
      <c r="P65" s="16"/>
      <c r="Q65" s="15"/>
      <c r="R65" s="16"/>
      <c r="S65" s="15"/>
      <c r="T65" s="16"/>
      <c r="U65" s="15"/>
      <c r="V65" s="16"/>
      <c r="W65" s="15"/>
      <c r="X65" s="16"/>
      <c r="Y65" s="15"/>
      <c r="Z65" s="16"/>
      <c r="AA65" s="15"/>
      <c r="AB65" s="16"/>
      <c r="AC65" s="15"/>
      <c r="AD65" s="16"/>
      <c r="AE65" s="15"/>
      <c r="AF65" s="16"/>
      <c r="AG65" s="15"/>
      <c r="AH65" s="16"/>
      <c r="AI65" s="15"/>
      <c r="AJ65" s="16"/>
      <c r="AK65" s="15"/>
      <c r="AL65" s="16"/>
      <c r="AM65" s="15"/>
      <c r="AN65" s="16"/>
      <c r="AO65" s="15"/>
      <c r="AP65" s="16"/>
      <c r="AQ65" s="15"/>
      <c r="AR65" s="16"/>
    </row>
    <row r="66" spans="1:44" ht="11.25" customHeight="1">
      <c r="A66" s="11" t="s">
        <v>116</v>
      </c>
      <c r="B66" s="12" t="s">
        <v>117</v>
      </c>
      <c r="C66" s="15"/>
      <c r="D66" s="16"/>
      <c r="E66" s="15"/>
      <c r="F66" s="16"/>
      <c r="G66" s="15"/>
      <c r="H66" s="16"/>
      <c r="I66" s="15"/>
      <c r="J66" s="16"/>
      <c r="K66" s="15"/>
      <c r="L66" s="16"/>
      <c r="M66" s="15"/>
      <c r="N66" s="16"/>
      <c r="O66" s="15"/>
      <c r="P66" s="16"/>
      <c r="Q66" s="15"/>
      <c r="R66" s="16"/>
      <c r="S66" s="15"/>
      <c r="T66" s="16"/>
      <c r="U66" s="15"/>
      <c r="V66" s="16"/>
      <c r="W66" s="15"/>
      <c r="X66" s="16"/>
      <c r="Y66" s="15"/>
      <c r="Z66" s="16"/>
      <c r="AA66" s="15"/>
      <c r="AB66" s="16"/>
      <c r="AC66" s="15"/>
      <c r="AD66" s="16"/>
      <c r="AE66" s="15"/>
      <c r="AF66" s="16"/>
      <c r="AG66" s="15"/>
      <c r="AH66" s="16"/>
      <c r="AI66" s="15"/>
      <c r="AJ66" s="16"/>
      <c r="AK66" s="15"/>
      <c r="AL66" s="16"/>
      <c r="AM66" s="15"/>
      <c r="AN66" s="16"/>
      <c r="AO66" s="15"/>
      <c r="AP66" s="16"/>
      <c r="AQ66" s="15"/>
      <c r="AR66" s="16"/>
    </row>
    <row r="67" spans="1:44" ht="11.25" customHeight="1">
      <c r="A67" s="11" t="s">
        <v>118</v>
      </c>
      <c r="B67" s="12" t="s">
        <v>119</v>
      </c>
      <c r="C67" s="15"/>
      <c r="D67" s="16"/>
      <c r="E67" s="15"/>
      <c r="F67" s="16"/>
      <c r="G67" s="15"/>
      <c r="H67" s="16"/>
      <c r="I67" s="15"/>
      <c r="J67" s="16"/>
      <c r="K67" s="15"/>
      <c r="L67" s="16"/>
      <c r="M67" s="15"/>
      <c r="N67" s="16"/>
      <c r="O67" s="15"/>
      <c r="P67" s="16"/>
      <c r="Q67" s="15"/>
      <c r="R67" s="16"/>
      <c r="S67" s="15"/>
      <c r="T67" s="16"/>
      <c r="U67" s="15"/>
      <c r="V67" s="16"/>
      <c r="W67" s="15"/>
      <c r="X67" s="16"/>
      <c r="Y67" s="15"/>
      <c r="Z67" s="16"/>
      <c r="AA67" s="15"/>
      <c r="AB67" s="16"/>
      <c r="AC67" s="15"/>
      <c r="AD67" s="16"/>
      <c r="AE67" s="15"/>
      <c r="AF67" s="16"/>
      <c r="AG67" s="15"/>
      <c r="AH67" s="16"/>
      <c r="AI67" s="15"/>
      <c r="AJ67" s="16"/>
      <c r="AK67" s="15"/>
      <c r="AL67" s="16"/>
      <c r="AM67" s="15"/>
      <c r="AN67" s="16"/>
      <c r="AO67" s="15"/>
      <c r="AP67" s="16"/>
      <c r="AQ67" s="15"/>
      <c r="AR67" s="16"/>
    </row>
    <row r="68" spans="1:44" ht="11.25" customHeight="1">
      <c r="A68" s="11" t="s">
        <v>120</v>
      </c>
      <c r="B68" s="12" t="s">
        <v>121</v>
      </c>
      <c r="C68" s="15"/>
      <c r="D68" s="16"/>
      <c r="E68" s="15"/>
      <c r="F68" s="16"/>
      <c r="G68" s="15"/>
      <c r="H68" s="16"/>
      <c r="I68" s="15"/>
      <c r="J68" s="16"/>
      <c r="K68" s="15"/>
      <c r="L68" s="16"/>
      <c r="M68" s="15"/>
      <c r="N68" s="16"/>
      <c r="O68" s="15"/>
      <c r="P68" s="16"/>
      <c r="Q68" s="15"/>
      <c r="R68" s="16"/>
      <c r="S68" s="15"/>
      <c r="T68" s="16"/>
      <c r="U68" s="15"/>
      <c r="V68" s="16"/>
      <c r="W68" s="15"/>
      <c r="X68" s="16"/>
      <c r="Y68" s="15"/>
      <c r="Z68" s="16"/>
      <c r="AA68" s="15"/>
      <c r="AB68" s="16"/>
      <c r="AC68" s="15"/>
      <c r="AD68" s="16"/>
      <c r="AE68" s="15"/>
      <c r="AF68" s="16"/>
      <c r="AG68" s="15"/>
      <c r="AH68" s="16"/>
      <c r="AI68" s="15"/>
      <c r="AJ68" s="16"/>
      <c r="AK68" s="15"/>
      <c r="AL68" s="16"/>
      <c r="AM68" s="15"/>
      <c r="AN68" s="16"/>
      <c r="AO68" s="15"/>
      <c r="AP68" s="16"/>
      <c r="AQ68" s="15"/>
      <c r="AR68" s="16"/>
    </row>
    <row r="69" spans="1:44" ht="11.25" customHeight="1" thickBot="1">
      <c r="A69" s="11" t="s">
        <v>122</v>
      </c>
      <c r="B69" s="12" t="s">
        <v>123</v>
      </c>
      <c r="C69" s="17"/>
      <c r="D69" s="18"/>
      <c r="E69" s="17"/>
      <c r="F69" s="18"/>
      <c r="G69" s="17"/>
      <c r="H69" s="18"/>
      <c r="I69" s="17"/>
      <c r="J69" s="18"/>
      <c r="K69" s="17"/>
      <c r="L69" s="18"/>
      <c r="M69" s="17"/>
      <c r="N69" s="18"/>
      <c r="O69" s="17"/>
      <c r="P69" s="18"/>
      <c r="Q69" s="17"/>
      <c r="R69" s="18"/>
      <c r="S69" s="17"/>
      <c r="T69" s="18"/>
      <c r="U69" s="17"/>
      <c r="V69" s="18"/>
      <c r="W69" s="17"/>
      <c r="X69" s="18"/>
      <c r="Y69" s="17"/>
      <c r="Z69" s="18"/>
      <c r="AA69" s="17"/>
      <c r="AB69" s="18"/>
      <c r="AC69" s="17"/>
      <c r="AD69" s="18"/>
      <c r="AE69" s="17"/>
      <c r="AF69" s="18"/>
      <c r="AG69" s="17"/>
      <c r="AH69" s="18"/>
      <c r="AI69" s="17"/>
      <c r="AJ69" s="18"/>
      <c r="AK69" s="17"/>
      <c r="AL69" s="18"/>
      <c r="AM69" s="17"/>
      <c r="AN69" s="18"/>
      <c r="AO69" s="17"/>
      <c r="AP69" s="18"/>
      <c r="AQ69" s="17"/>
      <c r="AR69" s="18"/>
    </row>
    <row r="70" spans="1:44" ht="11.25" customHeight="1">
      <c r="A70" s="19">
        <f>COUNTIF(C70:AR70,"FALSE")</f>
        <v>0</v>
      </c>
      <c r="B70" s="19"/>
      <c r="C70" s="19" t="b">
        <f>OR(SUM(C13:C69)&gt;0,C9="")</f>
        <v>1</v>
      </c>
      <c r="D70" s="19"/>
      <c r="E70" s="20" t="b">
        <f>OR(SUM(E13:E69)&gt;0,E9="")</f>
        <v>1</v>
      </c>
      <c r="F70" s="20"/>
      <c r="G70" s="20" t="b">
        <f>OR(SUM(G13:G69)&gt;0,G9="")</f>
        <v>1</v>
      </c>
      <c r="H70" s="20"/>
      <c r="I70" s="20" t="b">
        <f>OR(SUM(I13:I69)&gt;0,I9="")</f>
        <v>1</v>
      </c>
      <c r="J70" s="20"/>
      <c r="K70" s="20" t="b">
        <f>OR(SUM(K13:K69)&gt;0,K9="")</f>
        <v>1</v>
      </c>
      <c r="L70" s="20"/>
      <c r="M70" s="20" t="b">
        <f>OR(SUM(M13:M69)&gt;0,M9="")</f>
        <v>1</v>
      </c>
      <c r="N70" s="20"/>
      <c r="O70" s="20" t="b">
        <f>OR(SUM(O13:O69)&gt;0,O9="")</f>
        <v>1</v>
      </c>
      <c r="P70" s="20"/>
      <c r="Q70" s="20" t="b">
        <f>OR(SUM(Q13:Q69)&gt;0,Q9="")</f>
        <v>1</v>
      </c>
      <c r="R70" s="20"/>
      <c r="S70" s="20" t="b">
        <f>OR(SUM(S13:S69)&gt;0,S9="")</f>
        <v>1</v>
      </c>
      <c r="T70" s="20"/>
      <c r="U70" s="20" t="b">
        <f>OR(SUM(U13:U69)&gt;0,U9="")</f>
        <v>1</v>
      </c>
      <c r="V70" s="20"/>
      <c r="W70" s="20" t="b">
        <f>OR(SUM(W13:W69)&gt;0,W9="")</f>
        <v>1</v>
      </c>
      <c r="X70" s="20"/>
      <c r="Y70" s="19" t="b">
        <f>OR(SUM(Y13:Y69)&gt;0,Y9="")</f>
        <v>1</v>
      </c>
      <c r="Z70" s="19"/>
      <c r="AA70" s="20" t="b">
        <f>OR(SUM(AA13:AA69)&gt;0,AA9="")</f>
        <v>1</v>
      </c>
      <c r="AB70" s="20"/>
      <c r="AC70" s="20" t="b">
        <f>OR(SUM(AC13:AC69)&gt;0,AC9="")</f>
        <v>1</v>
      </c>
      <c r="AD70" s="20"/>
      <c r="AE70" s="20" t="b">
        <f>OR(SUM(AE13:AE69)&gt;0,AE9="")</f>
        <v>1</v>
      </c>
      <c r="AF70" s="20"/>
      <c r="AG70" s="20" t="b">
        <f>OR(SUM(AG13:AG69)&gt;0,AG9="")</f>
        <v>1</v>
      </c>
      <c r="AH70" s="20"/>
      <c r="AI70" s="20" t="b">
        <f>OR(SUM(AI13:AI69)&gt;0,AI9="")</f>
        <v>1</v>
      </c>
      <c r="AJ70" s="20"/>
      <c r="AK70" s="20" t="b">
        <f>OR(SUM(AK13:AK69)&gt;0,AK9="")</f>
        <v>1</v>
      </c>
      <c r="AL70" s="20"/>
      <c r="AM70" s="20" t="b">
        <f>OR(SUM(AM13:AM69)&gt;0,AM9="")</f>
        <v>1</v>
      </c>
      <c r="AN70" s="20"/>
      <c r="AO70" s="20" t="b">
        <f>OR(SUM(AO13:AO69)&gt;0,AO9="")</f>
        <v>1</v>
      </c>
      <c r="AP70" s="20"/>
      <c r="AQ70" s="20" t="b">
        <f>OR(SUM(AQ13:AQ69)&gt;0,AQ9="")</f>
        <v>1</v>
      </c>
      <c r="AR70" s="20"/>
    </row>
    <row r="71" spans="1:26" ht="11.25" customHeight="1">
      <c r="A71" s="21"/>
      <c r="B71" s="21"/>
      <c r="C71" s="21"/>
      <c r="D71" s="21"/>
      <c r="Y71" s="21"/>
      <c r="Z71" s="21"/>
    </row>
    <row r="72" spans="1:26" ht="11.25" customHeight="1">
      <c r="A72" s="21"/>
      <c r="B72" s="21"/>
      <c r="C72" s="21"/>
      <c r="D72" s="21"/>
      <c r="Y72" s="21"/>
      <c r="Z72" s="21"/>
    </row>
    <row r="73" spans="1:26" ht="11.25" customHeight="1">
      <c r="A73" s="21"/>
      <c r="B73" s="21"/>
      <c r="C73" s="21"/>
      <c r="D73" s="21"/>
      <c r="Y73" s="21"/>
      <c r="Z73" s="21"/>
    </row>
    <row r="74" spans="1:26" ht="11.25" customHeight="1">
      <c r="A74" s="21"/>
      <c r="B74" s="21"/>
      <c r="C74" s="21"/>
      <c r="D74" s="21"/>
      <c r="Y74" s="21"/>
      <c r="Z74" s="21"/>
    </row>
    <row r="75" spans="1:26" ht="11.25" customHeight="1">
      <c r="A75" s="21"/>
      <c r="B75" s="21"/>
      <c r="C75" s="21"/>
      <c r="D75" s="21"/>
      <c r="Y75" s="21"/>
      <c r="Z75" s="21"/>
    </row>
    <row r="76" spans="1:26" ht="11.25" customHeight="1">
      <c r="A76" s="21"/>
      <c r="B76" s="21"/>
      <c r="C76" s="21"/>
      <c r="D76" s="21"/>
      <c r="Y76" s="21"/>
      <c r="Z76" s="21"/>
    </row>
    <row r="77" spans="1:26" ht="11.25" customHeight="1">
      <c r="A77" s="21"/>
      <c r="B77" s="21"/>
      <c r="C77" s="21"/>
      <c r="D77" s="21"/>
      <c r="Y77" s="21"/>
      <c r="Z77" s="21"/>
    </row>
    <row r="78" spans="1:26" ht="11.25" customHeight="1">
      <c r="A78" s="21"/>
      <c r="B78" s="21"/>
      <c r="C78" s="21"/>
      <c r="D78" s="21"/>
      <c r="Y78" s="21"/>
      <c r="Z78" s="21"/>
    </row>
    <row r="79" spans="1:26" ht="11.25" customHeight="1">
      <c r="A79" s="21"/>
      <c r="B79" s="21"/>
      <c r="C79" s="21"/>
      <c r="D79" s="21"/>
      <c r="Y79" s="21"/>
      <c r="Z79" s="21"/>
    </row>
    <row r="80" spans="1:26" ht="11.25" customHeight="1">
      <c r="A80" s="21"/>
      <c r="B80" s="21"/>
      <c r="C80" s="21"/>
      <c r="D80" s="21"/>
      <c r="Y80" s="21"/>
      <c r="Z80" s="21"/>
    </row>
    <row r="81" spans="1:26" ht="11.25" customHeight="1">
      <c r="A81" s="21"/>
      <c r="B81" s="21"/>
      <c r="C81" s="21"/>
      <c r="D81" s="21"/>
      <c r="Y81" s="21"/>
      <c r="Z81" s="21"/>
    </row>
    <row r="82" spans="1:26" ht="11.25" customHeight="1">
      <c r="A82" s="21"/>
      <c r="B82" s="21"/>
      <c r="C82" s="21"/>
      <c r="D82" s="21"/>
      <c r="Y82" s="21"/>
      <c r="Z82" s="21"/>
    </row>
    <row r="83" spans="1:26" ht="11.25" customHeight="1">
      <c r="A83" s="21"/>
      <c r="B83" s="21"/>
      <c r="C83" s="21"/>
      <c r="D83" s="21"/>
      <c r="Y83" s="21"/>
      <c r="Z83" s="21"/>
    </row>
    <row r="84" spans="1:26" ht="11.25" customHeight="1">
      <c r="A84" s="21"/>
      <c r="B84" s="21"/>
      <c r="C84" s="21"/>
      <c r="D84" s="21"/>
      <c r="Y84" s="21"/>
      <c r="Z84" s="21"/>
    </row>
    <row r="85" spans="1:26" ht="11.25" customHeight="1">
      <c r="A85" s="21"/>
      <c r="B85" s="21"/>
      <c r="C85" s="21"/>
      <c r="D85" s="21"/>
      <c r="Y85" s="21"/>
      <c r="Z85" s="21"/>
    </row>
    <row r="86" spans="1:26" ht="11.25" customHeight="1">
      <c r="A86" s="21"/>
      <c r="B86" s="21"/>
      <c r="C86" s="21"/>
      <c r="D86" s="21"/>
      <c r="Y86" s="21"/>
      <c r="Z86" s="21"/>
    </row>
    <row r="87" spans="1:26" ht="11.25" customHeight="1">
      <c r="A87" s="21"/>
      <c r="B87" s="21"/>
      <c r="C87" s="21"/>
      <c r="D87" s="21"/>
      <c r="Y87" s="21"/>
      <c r="Z87" s="21"/>
    </row>
    <row r="88" spans="1:26" ht="11.25" customHeight="1">
      <c r="A88" s="21"/>
      <c r="B88" s="21"/>
      <c r="C88" s="21"/>
      <c r="D88" s="21"/>
      <c r="Y88" s="21"/>
      <c r="Z88" s="21"/>
    </row>
    <row r="89" spans="1:26" ht="11.25" customHeight="1">
      <c r="A89" s="21"/>
      <c r="B89" s="21"/>
      <c r="C89" s="21"/>
      <c r="D89" s="21"/>
      <c r="Y89" s="21"/>
      <c r="Z89" s="21"/>
    </row>
    <row r="90" spans="1:26" ht="11.25" customHeight="1">
      <c r="A90" s="21"/>
      <c r="B90" s="21"/>
      <c r="C90" s="21"/>
      <c r="D90" s="21"/>
      <c r="Y90" s="21"/>
      <c r="Z90" s="21"/>
    </row>
    <row r="91" spans="1:26" ht="11.25" customHeight="1">
      <c r="A91" s="21"/>
      <c r="B91" s="21"/>
      <c r="C91" s="21"/>
      <c r="D91" s="21"/>
      <c r="Y91" s="21"/>
      <c r="Z91" s="21"/>
    </row>
    <row r="92" ht="11.25" customHeight="1">
      <c r="A92" s="22"/>
    </row>
    <row r="93" ht="11.25" customHeight="1">
      <c r="A93" s="22"/>
    </row>
    <row r="94" ht="11.25" customHeight="1">
      <c r="A94" s="22"/>
    </row>
    <row r="95" ht="11.25" customHeight="1">
      <c r="A95" s="22"/>
    </row>
    <row r="96" ht="11.25" customHeight="1">
      <c r="A96" s="22"/>
    </row>
    <row r="97" ht="11.25" customHeight="1">
      <c r="A97" s="22"/>
    </row>
    <row r="98" ht="11.25" customHeight="1">
      <c r="A98" s="22"/>
    </row>
    <row r="99" ht="11.25" customHeight="1">
      <c r="A99" s="22"/>
    </row>
    <row r="100" ht="11.25" customHeight="1">
      <c r="A100" s="22"/>
    </row>
    <row r="101" ht="11.25" customHeight="1">
      <c r="A101" s="22"/>
    </row>
    <row r="102" ht="11.25" customHeight="1">
      <c r="A102" s="22"/>
    </row>
    <row r="103" ht="11.25" customHeight="1">
      <c r="A103" s="22"/>
    </row>
    <row r="104" ht="11.25" customHeight="1">
      <c r="A104" s="22"/>
    </row>
    <row r="105" ht="11.25" customHeight="1">
      <c r="A105" s="22"/>
    </row>
    <row r="106" ht="11.25" customHeight="1">
      <c r="A106" s="22"/>
    </row>
    <row r="107" ht="11.25" customHeight="1">
      <c r="A107" s="22"/>
    </row>
    <row r="108" ht="11.25" customHeight="1">
      <c r="A108" s="22"/>
    </row>
    <row r="109" ht="11.25" customHeight="1">
      <c r="A109" s="22"/>
    </row>
    <row r="110" ht="11.25" customHeight="1">
      <c r="A110" s="22"/>
    </row>
    <row r="111" ht="11.25" customHeight="1">
      <c r="A111" s="22"/>
    </row>
    <row r="112" ht="11.25" customHeight="1">
      <c r="A112" s="22"/>
    </row>
    <row r="113" ht="11.25" customHeight="1">
      <c r="A113" s="22"/>
    </row>
    <row r="114" ht="11.25" customHeight="1">
      <c r="A114" s="22"/>
    </row>
    <row r="115" ht="11.25" customHeight="1">
      <c r="A115" s="22"/>
    </row>
    <row r="116" ht="11.25" customHeight="1">
      <c r="A116" s="22"/>
    </row>
    <row r="117" ht="11.25" customHeight="1">
      <c r="A117" s="22"/>
    </row>
    <row r="118" ht="11.25" customHeight="1">
      <c r="A118" s="22"/>
    </row>
    <row r="119" ht="11.25" customHeight="1">
      <c r="A119" s="22"/>
    </row>
    <row r="120" ht="11.25" customHeight="1">
      <c r="A120" s="22"/>
    </row>
    <row r="121" ht="11.25" customHeight="1">
      <c r="A121" s="22"/>
    </row>
    <row r="122" ht="11.25" customHeight="1">
      <c r="A122" s="22"/>
    </row>
    <row r="123" ht="11.25" customHeight="1">
      <c r="A123" s="22"/>
    </row>
    <row r="124" ht="11.25" customHeight="1">
      <c r="A124" s="22"/>
    </row>
    <row r="125" ht="11.25" customHeight="1">
      <c r="A125" s="22"/>
    </row>
    <row r="126" ht="11.25" customHeight="1">
      <c r="A126" s="22"/>
    </row>
    <row r="127" ht="11.25" customHeight="1">
      <c r="A127" s="22"/>
    </row>
    <row r="128" ht="11.25" customHeight="1">
      <c r="A128" s="22"/>
    </row>
    <row r="129" ht="11.25" customHeight="1">
      <c r="A129" s="22"/>
    </row>
    <row r="130" ht="11.25" customHeight="1">
      <c r="A130" s="22"/>
    </row>
    <row r="131" ht="11.25" customHeight="1">
      <c r="A131" s="22"/>
    </row>
    <row r="132" ht="11.25" customHeight="1">
      <c r="A132" s="22"/>
    </row>
    <row r="133" ht="11.25" customHeight="1">
      <c r="A133" s="22"/>
    </row>
    <row r="134" ht="11.25" customHeight="1">
      <c r="A134" s="22"/>
    </row>
    <row r="135" ht="11.25" customHeight="1">
      <c r="A135" s="22"/>
    </row>
    <row r="136" ht="11.25" customHeight="1">
      <c r="A136" s="22"/>
    </row>
    <row r="137" ht="11.25" customHeight="1">
      <c r="A137" s="22"/>
    </row>
    <row r="138" ht="11.25" customHeight="1">
      <c r="A138" s="22"/>
    </row>
    <row r="139" ht="11.25" customHeight="1">
      <c r="A139" s="22"/>
    </row>
    <row r="140" ht="11.25" customHeight="1">
      <c r="A140" s="22"/>
    </row>
    <row r="141" ht="11.25" customHeight="1">
      <c r="A141" s="22"/>
    </row>
    <row r="142" ht="11.25" customHeight="1">
      <c r="A142" s="22"/>
    </row>
    <row r="143" ht="11.25" customHeight="1">
      <c r="A143" s="22"/>
    </row>
    <row r="144" ht="11.25" customHeight="1">
      <c r="A144" s="22"/>
    </row>
    <row r="145" ht="11.25" customHeight="1">
      <c r="A145" s="22"/>
    </row>
    <row r="146" ht="11.25" customHeight="1">
      <c r="A146" s="22"/>
    </row>
    <row r="147" ht="11.25" customHeight="1">
      <c r="A147" s="22"/>
    </row>
    <row r="148" ht="11.25" customHeight="1">
      <c r="A148" s="22"/>
    </row>
    <row r="149" ht="11.25" customHeight="1">
      <c r="A149" s="22"/>
    </row>
    <row r="150" ht="11.25" customHeight="1">
      <c r="A150" s="22"/>
    </row>
    <row r="151" ht="11.25" customHeight="1">
      <c r="A151" s="22"/>
    </row>
    <row r="152" ht="11.25" customHeight="1">
      <c r="A152" s="22"/>
    </row>
    <row r="153" ht="11.25" customHeight="1">
      <c r="A153" s="22"/>
    </row>
    <row r="154" ht="11.25" customHeight="1">
      <c r="A154" s="22"/>
    </row>
    <row r="155" ht="11.25" customHeight="1">
      <c r="A155" s="22"/>
    </row>
    <row r="156" ht="11.25" customHeight="1">
      <c r="A156" s="22"/>
    </row>
    <row r="157" ht="11.25" customHeight="1">
      <c r="A157" s="22"/>
    </row>
    <row r="158" ht="11.25" customHeight="1">
      <c r="A158" s="22"/>
    </row>
    <row r="159" ht="11.25" customHeight="1">
      <c r="A159" s="22"/>
    </row>
    <row r="160" ht="11.25" customHeight="1">
      <c r="A160" s="22"/>
    </row>
    <row r="161" ht="11.25" customHeight="1">
      <c r="A161" s="22"/>
    </row>
    <row r="162" ht="11.25" customHeight="1">
      <c r="A162" s="22"/>
    </row>
    <row r="163" ht="11.25" customHeight="1">
      <c r="A163" s="22"/>
    </row>
    <row r="164" ht="11.25" customHeight="1">
      <c r="A164" s="22"/>
    </row>
    <row r="165" ht="11.25" customHeight="1">
      <c r="A165" s="22"/>
    </row>
    <row r="166" ht="11.25" customHeight="1">
      <c r="A166" s="22"/>
    </row>
    <row r="167" ht="11.25" customHeight="1">
      <c r="A167" s="22"/>
    </row>
    <row r="168" ht="11.25" customHeight="1">
      <c r="A168" s="22"/>
    </row>
    <row r="169" ht="11.25" customHeight="1">
      <c r="A169" s="22"/>
    </row>
    <row r="170" ht="11.25" customHeight="1">
      <c r="A170" s="22"/>
    </row>
    <row r="171" ht="11.25" customHeight="1">
      <c r="A171" s="22"/>
    </row>
    <row r="172" ht="11.25" customHeight="1">
      <c r="A172" s="22"/>
    </row>
    <row r="173" ht="11.25" customHeight="1">
      <c r="A173" s="22"/>
    </row>
    <row r="174" ht="11.25" customHeight="1">
      <c r="A174" s="22"/>
    </row>
    <row r="175" ht="11.25" customHeight="1">
      <c r="A175" s="22"/>
    </row>
    <row r="176" ht="11.25" customHeight="1">
      <c r="A176" s="22"/>
    </row>
    <row r="177" ht="11.25" customHeight="1">
      <c r="A177" s="22"/>
    </row>
    <row r="178" ht="11.25" customHeight="1">
      <c r="A178" s="22"/>
    </row>
    <row r="179" ht="11.25" customHeight="1">
      <c r="A179" s="22"/>
    </row>
    <row r="180" ht="11.25" customHeight="1">
      <c r="A180" s="22"/>
    </row>
    <row r="181" ht="11.25" customHeight="1">
      <c r="A181" s="22"/>
    </row>
    <row r="182" ht="11.25" customHeight="1">
      <c r="A182" s="22"/>
    </row>
    <row r="183" ht="11.25" customHeight="1">
      <c r="A183" s="22"/>
    </row>
    <row r="184" ht="11.25" customHeight="1">
      <c r="A184" s="22"/>
    </row>
    <row r="185" ht="11.25" customHeight="1">
      <c r="A185" s="22"/>
    </row>
    <row r="186" ht="11.25" customHeight="1">
      <c r="A186" s="22"/>
    </row>
    <row r="187" ht="11.25" customHeight="1">
      <c r="A187" s="22"/>
    </row>
    <row r="188" ht="11.25" customHeight="1">
      <c r="A188" s="22"/>
    </row>
    <row r="189" ht="11.25" customHeight="1">
      <c r="A189" s="22"/>
    </row>
    <row r="190" ht="11.25" customHeight="1">
      <c r="A190" s="22"/>
    </row>
    <row r="191" ht="11.25" customHeight="1">
      <c r="A191" s="22"/>
    </row>
    <row r="192" ht="11.25" customHeight="1">
      <c r="A192" s="22"/>
    </row>
    <row r="193" ht="11.25" customHeight="1">
      <c r="A193" s="22"/>
    </row>
    <row r="194" ht="11.25" customHeight="1">
      <c r="A194" s="22"/>
    </row>
    <row r="195" ht="11.25" customHeight="1">
      <c r="A195" s="22"/>
    </row>
    <row r="196" ht="11.25" customHeight="1">
      <c r="A196" s="22"/>
    </row>
    <row r="197" ht="11.25" customHeight="1">
      <c r="A197" s="22"/>
    </row>
    <row r="198" ht="11.25" customHeight="1">
      <c r="A198" s="22"/>
    </row>
    <row r="199" ht="11.25" customHeight="1">
      <c r="A199" s="22"/>
    </row>
    <row r="200" ht="11.25" customHeight="1">
      <c r="A200" s="22"/>
    </row>
    <row r="201" ht="11.25" customHeight="1">
      <c r="A201" s="22"/>
    </row>
    <row r="202" ht="11.25" customHeight="1">
      <c r="A202" s="22"/>
    </row>
    <row r="203" ht="11.25" customHeight="1">
      <c r="A203" s="22"/>
    </row>
    <row r="204" ht="11.25" customHeight="1">
      <c r="A204" s="22"/>
    </row>
    <row r="205" ht="11.25" customHeight="1">
      <c r="A205" s="22"/>
    </row>
    <row r="206" ht="11.25" customHeight="1">
      <c r="A206" s="22"/>
    </row>
    <row r="207" ht="11.25" customHeight="1">
      <c r="A207" s="22"/>
    </row>
    <row r="208" ht="11.25" customHeight="1">
      <c r="A208" s="22"/>
    </row>
    <row r="209" ht="11.25" customHeight="1">
      <c r="A209" s="22"/>
    </row>
    <row r="210" ht="11.25" customHeight="1">
      <c r="A210" s="22"/>
    </row>
    <row r="211" ht="11.25" customHeight="1">
      <c r="A211" s="22"/>
    </row>
    <row r="212" ht="11.25" customHeight="1">
      <c r="A212" s="22"/>
    </row>
    <row r="213" ht="11.25" customHeight="1">
      <c r="A213" s="22"/>
    </row>
    <row r="214" ht="11.25" customHeight="1">
      <c r="A214" s="22"/>
    </row>
    <row r="215" ht="11.25" customHeight="1">
      <c r="A215" s="22"/>
    </row>
    <row r="216" ht="11.25" customHeight="1">
      <c r="A216" s="22"/>
    </row>
    <row r="217" ht="11.25" customHeight="1">
      <c r="A217" s="22"/>
    </row>
    <row r="218" ht="11.25" customHeight="1">
      <c r="A218" s="22"/>
    </row>
    <row r="219" ht="11.25" customHeight="1">
      <c r="A219" s="22"/>
    </row>
    <row r="220" ht="11.25" customHeight="1">
      <c r="A220" s="22"/>
    </row>
    <row r="221" ht="11.25" customHeight="1">
      <c r="A221" s="22"/>
    </row>
    <row r="222" ht="11.25" customHeight="1">
      <c r="A222" s="22"/>
    </row>
    <row r="223" ht="11.25" customHeight="1">
      <c r="A223" s="22"/>
    </row>
    <row r="224" ht="11.25" customHeight="1">
      <c r="A224" s="22"/>
    </row>
    <row r="225" ht="11.25" customHeight="1">
      <c r="A225" s="22"/>
    </row>
    <row r="226" ht="11.25" customHeight="1">
      <c r="A226" s="22"/>
    </row>
    <row r="227" ht="11.25" customHeight="1">
      <c r="A227" s="22"/>
    </row>
    <row r="228" ht="11.25" customHeight="1">
      <c r="A228" s="22"/>
    </row>
    <row r="229" ht="11.25" customHeight="1">
      <c r="A229" s="22"/>
    </row>
    <row r="230" ht="11.25" customHeight="1">
      <c r="A230" s="22"/>
    </row>
    <row r="231" ht="11.25" customHeight="1">
      <c r="A231" s="22"/>
    </row>
    <row r="232" ht="11.25" customHeight="1">
      <c r="A232" s="22"/>
    </row>
    <row r="233" ht="11.25" customHeight="1">
      <c r="A233" s="22"/>
    </row>
    <row r="234" ht="11.25" customHeight="1">
      <c r="A234" s="22"/>
    </row>
    <row r="235" ht="11.25" customHeight="1">
      <c r="A235" s="22"/>
    </row>
    <row r="236" ht="11.25" customHeight="1">
      <c r="A236" s="22"/>
    </row>
    <row r="237" ht="11.25" customHeight="1">
      <c r="A237" s="22"/>
    </row>
    <row r="238" ht="11.25" customHeight="1">
      <c r="A238" s="22"/>
    </row>
    <row r="239" ht="11.25" customHeight="1">
      <c r="A239" s="22"/>
    </row>
    <row r="240" ht="11.25" customHeight="1">
      <c r="A240" s="22"/>
    </row>
    <row r="241" ht="11.25" customHeight="1">
      <c r="A241" s="22"/>
    </row>
    <row r="242" ht="11.25" customHeight="1">
      <c r="A242" s="22"/>
    </row>
    <row r="243" ht="11.25" customHeight="1">
      <c r="A243" s="22"/>
    </row>
    <row r="244" ht="11.25" customHeight="1">
      <c r="A244" s="22"/>
    </row>
    <row r="245" ht="11.25" customHeight="1">
      <c r="A245" s="22"/>
    </row>
    <row r="246" ht="11.25" customHeight="1">
      <c r="A246" s="22"/>
    </row>
    <row r="247" ht="11.25" customHeight="1">
      <c r="A247" s="22"/>
    </row>
    <row r="248" ht="11.25" customHeight="1">
      <c r="A248" s="22"/>
    </row>
    <row r="249" ht="11.25" customHeight="1">
      <c r="A249" s="22"/>
    </row>
    <row r="250" ht="11.25" customHeight="1">
      <c r="A250" s="22"/>
    </row>
    <row r="251" ht="11.25" customHeight="1">
      <c r="A251" s="22"/>
    </row>
    <row r="252" ht="11.25" customHeight="1">
      <c r="A252" s="22"/>
    </row>
    <row r="253" ht="11.25" customHeight="1">
      <c r="A253" s="22"/>
    </row>
    <row r="254" ht="11.25" customHeight="1">
      <c r="A254" s="22"/>
    </row>
    <row r="255" ht="11.25" customHeight="1">
      <c r="A255" s="22"/>
    </row>
    <row r="256" ht="11.25" customHeight="1">
      <c r="A256" s="22"/>
    </row>
    <row r="257" ht="11.25" customHeight="1">
      <c r="A257" s="22"/>
    </row>
    <row r="258" ht="11.25" customHeight="1">
      <c r="A258" s="22"/>
    </row>
    <row r="259" ht="11.25" customHeight="1">
      <c r="A259" s="22"/>
    </row>
    <row r="260" ht="11.25" customHeight="1">
      <c r="A260" s="22"/>
    </row>
    <row r="261" ht="11.25" customHeight="1">
      <c r="A261" s="22"/>
    </row>
    <row r="262" ht="11.25" customHeight="1">
      <c r="A262" s="22"/>
    </row>
    <row r="263" ht="11.25" customHeight="1">
      <c r="A263" s="22"/>
    </row>
    <row r="264" ht="11.25" customHeight="1">
      <c r="A264" s="22"/>
    </row>
    <row r="265" ht="11.25" customHeight="1">
      <c r="A265" s="22"/>
    </row>
    <row r="266" ht="11.25" customHeight="1">
      <c r="A266" s="22"/>
    </row>
    <row r="267" ht="11.25" customHeight="1">
      <c r="A267" s="22"/>
    </row>
    <row r="268" ht="11.25" customHeight="1">
      <c r="A268" s="22"/>
    </row>
    <row r="269" ht="11.25" customHeight="1">
      <c r="A269" s="22"/>
    </row>
    <row r="270" ht="11.25" customHeight="1">
      <c r="A270" s="22"/>
    </row>
    <row r="271" ht="11.25" customHeight="1">
      <c r="A271" s="22"/>
    </row>
    <row r="272" ht="11.25" customHeight="1">
      <c r="A272" s="22"/>
    </row>
    <row r="273" ht="11.25" customHeight="1">
      <c r="A273" s="22"/>
    </row>
    <row r="274" ht="11.25" customHeight="1">
      <c r="A274" s="22"/>
    </row>
    <row r="275" ht="11.25" customHeight="1">
      <c r="A275" s="22"/>
    </row>
    <row r="276" ht="11.25" customHeight="1">
      <c r="A276" s="22"/>
    </row>
    <row r="277" ht="11.25" customHeight="1">
      <c r="A277" s="22"/>
    </row>
    <row r="278" ht="11.25" customHeight="1">
      <c r="A278" s="22"/>
    </row>
    <row r="279" ht="11.25" customHeight="1">
      <c r="A279" s="22"/>
    </row>
    <row r="280" ht="11.25" customHeight="1">
      <c r="A280" s="22"/>
    </row>
    <row r="281" ht="11.25" customHeight="1">
      <c r="A281" s="22"/>
    </row>
    <row r="282" ht="11.25" customHeight="1">
      <c r="A282" s="22"/>
    </row>
    <row r="283" ht="11.25" customHeight="1">
      <c r="A283" s="22"/>
    </row>
    <row r="284" ht="11.25" customHeight="1">
      <c r="A284" s="22"/>
    </row>
    <row r="285" ht="11.25" customHeight="1">
      <c r="A285" s="22"/>
    </row>
    <row r="286" ht="11.25" customHeight="1">
      <c r="A286" s="22"/>
    </row>
    <row r="287" ht="11.25" customHeight="1">
      <c r="A287" s="22"/>
    </row>
    <row r="288" ht="11.25" customHeight="1">
      <c r="A288" s="22"/>
    </row>
    <row r="289" ht="11.25" customHeight="1">
      <c r="A289" s="22"/>
    </row>
    <row r="290" ht="11.25" customHeight="1">
      <c r="A290" s="22"/>
    </row>
    <row r="291" ht="11.25" customHeight="1">
      <c r="A291" s="22"/>
    </row>
    <row r="292" ht="11.25" customHeight="1">
      <c r="A292" s="22"/>
    </row>
    <row r="293" ht="11.25" customHeight="1">
      <c r="A293" s="22"/>
    </row>
    <row r="294" ht="11.25" customHeight="1">
      <c r="A294" s="22"/>
    </row>
    <row r="295" ht="11.25" customHeight="1">
      <c r="A295" s="22"/>
    </row>
    <row r="296" ht="11.25" customHeight="1">
      <c r="A296" s="22"/>
    </row>
    <row r="297" ht="11.25" customHeight="1">
      <c r="A297" s="22"/>
    </row>
    <row r="298" ht="11.25" customHeight="1">
      <c r="A298" s="22"/>
    </row>
    <row r="299" ht="11.25" customHeight="1">
      <c r="A299" s="22"/>
    </row>
    <row r="300" ht="11.25" customHeight="1">
      <c r="A300" s="22"/>
    </row>
    <row r="301" ht="11.25" customHeight="1">
      <c r="A301" s="22"/>
    </row>
    <row r="302" ht="11.25" customHeight="1">
      <c r="A302" s="22"/>
    </row>
    <row r="303" ht="11.25" customHeight="1">
      <c r="A303" s="22"/>
    </row>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sheetData>
  <sheetProtection sheet="1" objects="1" scenarios="1"/>
  <mergeCells count="43">
    <mergeCell ref="K9:L10"/>
    <mergeCell ref="A9:B12"/>
    <mergeCell ref="C9:D10"/>
    <mergeCell ref="E9:F10"/>
    <mergeCell ref="G9:H10"/>
    <mergeCell ref="I9:J10"/>
    <mergeCell ref="M11:N11"/>
    <mergeCell ref="Y9:Z10"/>
    <mergeCell ref="AA9:AB10"/>
    <mergeCell ref="AC9:AD10"/>
    <mergeCell ref="AE9:AF10"/>
    <mergeCell ref="M9:N10"/>
    <mergeCell ref="O9:P10"/>
    <mergeCell ref="Q9:R10"/>
    <mergeCell ref="S9:T10"/>
    <mergeCell ref="U9:V10"/>
    <mergeCell ref="W9:X10"/>
    <mergeCell ref="C11:D11"/>
    <mergeCell ref="E11:F11"/>
    <mergeCell ref="G11:H11"/>
    <mergeCell ref="I11:J11"/>
    <mergeCell ref="K11:L11"/>
    <mergeCell ref="Y11:Z11"/>
    <mergeCell ref="AK9:AL10"/>
    <mergeCell ref="AM9:AN10"/>
    <mergeCell ref="AO9:AP10"/>
    <mergeCell ref="AQ9:AR10"/>
    <mergeCell ref="AG9:AH10"/>
    <mergeCell ref="AI9:AJ10"/>
    <mergeCell ref="O11:P11"/>
    <mergeCell ref="Q11:R11"/>
    <mergeCell ref="S11:T11"/>
    <mergeCell ref="U11:V11"/>
    <mergeCell ref="W11:X11"/>
    <mergeCell ref="AM11:AN11"/>
    <mergeCell ref="AO11:AP11"/>
    <mergeCell ref="AQ11:AR11"/>
    <mergeCell ref="AA11:AB11"/>
    <mergeCell ref="AC11:AD11"/>
    <mergeCell ref="AE11:AF11"/>
    <mergeCell ref="AG11:AH11"/>
    <mergeCell ref="AI11:AJ11"/>
    <mergeCell ref="AK11:AL11"/>
  </mergeCells>
  <dataValidations count="1">
    <dataValidation type="decimal" allowBlank="1" showInputMessage="1" showErrorMessage="1" error="金額を入力してください。" imeMode="off" sqref="C13:AR69">
      <formula1>-9999999999</formula1>
      <formula2>9999999999</formula2>
    </dataValidation>
  </dataValidations>
  <printOptions/>
  <pageMargins left="0.787" right="0.787" top="0.56" bottom="0.16" header="0.22" footer="0.06"/>
  <pageSetup fitToWidth="1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mkosha</dc:creator>
  <cp:keywords/>
  <dc:description/>
  <cp:lastModifiedBy>a</cp:lastModifiedBy>
  <dcterms:created xsi:type="dcterms:W3CDTF">2013-08-01T07:06:34Z</dcterms:created>
  <dcterms:modified xsi:type="dcterms:W3CDTF">2013-08-22T02:33:50Z</dcterms:modified>
  <cp:category/>
  <cp:version/>
  <cp:contentType/>
  <cp:contentStatus/>
</cp:coreProperties>
</file>